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WWW'25\!! Vida\20250417-VID-2025-I-ketv\"/>
    </mc:Choice>
  </mc:AlternateContent>
  <xr:revisionPtr revIDLastSave="0" documentId="13_ncr:1_{050FD865-4CA1-496B-88A2-B6D3A07FE95A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Išlaidos'25-I" sheetId="17" r:id="rId3"/>
  </sheets>
  <definedNames>
    <definedName name="_xlnm._FilterDatabase" localSheetId="2" hidden="1">'Išlaidos''25-I'!$D$8:$E$8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<sst xmlns="http://schemas.openxmlformats.org/spreadsheetml/2006/main" count="472" uniqueCount="327">
  <si>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</si>
  <si>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</si>
  <si>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</si>
  <si>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</si>
  <si>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</si>
  <si>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</si>
  <si>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</si>
  <si>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</si>
  <si>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</si>
  <si>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</si>
  <si>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</si>
  <si>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</si>
  <si>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</si>
  <si>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</si>
  <si>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</si>
  <si>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</si>
  <si>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</si>
  <si>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</si>
  <si>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</si>
  <si>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</si>
  <si>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</si>
  <si>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</si>
  <si>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</si>
  <si>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</si>
  <si>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</si>
  <si>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</si>
  <si>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</si>
  <si>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</si>
  <si>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</si>
  <si>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</si>
  <si>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</si>
  <si>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</si>
  <si>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</si>
  <si>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</si>
  <si>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</si>
  <si>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</si>
  <si>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</si>
  <si>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</si>
  <si>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</si>
  <si>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</si>
  <si>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</si>
  <si>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</si>
  <si>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</si>
  <si>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</si>
  <si>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</si>
  <si>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</si>
  <si>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</si>
  <si>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</si>
  <si>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</si>
  <si>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</si>
  <si>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</si>
  <si>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</si>
  <si>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</si>
  <si>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</si>
  <si>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</si>
  <si>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</si>
  <si>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</si>
  <si>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</si>
  <si>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</si>
  <si>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</si>
  <si>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</si>
  <si>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</si>
  <si>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</si>
  <si>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</si>
  <si>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</si>
  <si>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</si>
  <si>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</si>
  <si>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</si>
  <si>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</si>
  <si>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</si>
  <si>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</si>
  <si>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</si>
  <si>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</si>
  <si>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</si>
  <si>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</si>
  <si>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</si>
  <si>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</si>
  <si>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</si>
  <si>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</si>
  <si>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</si>
  <si>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</si>
  <si>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</si>
  <si>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</si>
  <si>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</si>
  <si>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</si>
  <si>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</si>
  <si>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</si>
  <si>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</si>
  <si>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</si>
  <si>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</si>
  <si>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</si>
  <si>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</si>
  <si>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</si>
  <si>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</si>
  <si>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</si>
  <si>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</si>
  <si>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</si>
  <si>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</si>
  <si>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</si>
  <si>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</si>
  <si>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</si>
  <si>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</si>
  <si>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</si>
  <si>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</si>
  <si>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</si>
  <si>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</si>
  <si>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</si>
  <si>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</si>
  <si>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</si>
  <si>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</si>
  <si>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</si>
  <si>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</si>
  <si>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</si>
  <si>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</si>
  <si>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</si>
  <si>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</si>
  <si>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</si>
  <si>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</si>
  <si>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</si>
  <si>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</si>
  <si>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</si>
  <si>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</si>
  <si>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</si>
  <si>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</si>
  <si>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</si>
  <si>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</si>
  <si>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</si>
  <si>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</si>
  <si>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</si>
  <si>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</si>
  <si>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</si>
  <si>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</si>
  <si>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</si>
  <si>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</si>
  <si>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</si>
  <si>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</si>
  <si>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</si>
  <si>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</si>
  <si>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</si>
  <si>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</si>
  <si>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</si>
  <si>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</si>
  <si>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</si>
  <si>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</si>
  <si>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</si>
  <si>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</si>
  <si>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</si>
  <si>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</si>
  <si>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</si>
  <si>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</si>
  <si>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</si>
  <si>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</si>
  <si>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</si>
  <si>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</si>
  <si>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</si>
  <si>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</si>
  <si>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</si>
  <si>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</si>
  <si>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</si>
  <si>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</si>
  <si>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</si>
  <si>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</si>
  <si>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</si>
  <si>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</si>
  <si>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</si>
  <si>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</si>
  <si>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</si>
  <si>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</si>
  <si>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</si>
  <si>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</si>
  <si>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</si>
  <si>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</si>
  <si>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</si>
  <si>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</si>
  <si>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</si>
  <si>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</si>
  <si>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</si>
  <si>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</si>
  <si>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</si>
  <si>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</si>
  <si>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</si>
  <si>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</si>
  <si>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</si>
  <si>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</si>
  <si>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</si>
  <si>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</si>
  <si>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</si>
  <si>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</si>
  <si>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</si>
  <si>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</si>
  <si>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</si>
  <si>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</si>
  <si>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</si>
  <si>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</si>
  <si>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</si>
  <si>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</si>
  <si>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</si>
  <si>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</si>
  <si>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</si>
  <si>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</si>
  <si>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</si>
  <si>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</si>
  <si>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</si>
  <si>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</si>
  <si>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</si>
  <si>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</si>
  <si>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</si>
  <si>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</si>
  <si>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</si>
  <si>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</si>
  <si>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</si>
  <si>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</si>
  <si>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</si>
  <si>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</si>
  <si>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</si>
  <si>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</si>
  <si>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</si>
  <si>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</si>
  <si>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</si>
  <si>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</si>
  <si>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</si>
  <si>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</si>
  <si>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</si>
  <si>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</si>
  <si>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</si>
  <si>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</si>
  <si>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</si>
  <si>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</si>
  <si>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</si>
  <si>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</si>
  <si>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</si>
  <si>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</si>
  <si>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</si>
  <si>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</si>
  <si>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</si>
  <si>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</si>
  <si>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</si>
  <si>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</si>
  <si>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</si>
  <si>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</si>
  <si>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</si>
  <si>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</si>
  <si>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</si>
  <si>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</si>
  <si>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</si>
  <si>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</si>
  <si>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</si>
  <si>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</si>
  <si>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</si>
  <si>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</si>
  <si>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</si>
  <si>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</si>
  <si>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</si>
  <si>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</si>
  <si>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</si>
  <si>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</si>
  <si>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</si>
  <si>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</si>
  <si>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</si>
  <si>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</si>
  <si>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</si>
  <si>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</si>
  <si>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</si>
  <si>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</si>
  <si>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</si>
  <si>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</si>
  <si>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</si>
  <si>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</si>
  <si>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</si>
  <si>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</si>
  <si>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</si>
  <si>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</si>
  <si>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</si>
  <si>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</si>
  <si>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</si>
  <si>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</si>
  <si>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</si>
  <si>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</si>
  <si>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</si>
  <si>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</si>
  <si>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</si>
  <si>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</si>
  <si>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</si>
  <si>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</si>
  <si>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</si>
  <si>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</si>
  <si>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</si>
  <si>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</si>
  <si>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</si>
  <si>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</si>
  <si>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</si>
  <si>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</si>
  <si>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</si>
  <si>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</si>
  <si>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</si>
  <si>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</si>
  <si>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</si>
  <si>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</si>
  <si>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</si>
  <si>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</si>
  <si>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</si>
  <si>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</si>
  <si>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</si>
  <si>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</si>
  <si>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</si>
  <si>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</si>
  <si>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</si>
  <si>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</si>
  <si>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</si>
  <si>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</si>
  <si>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</si>
  <si>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</si>
  <si>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</si>
  <si>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</si>
  <si>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</si>
  <si>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</si>
  <si>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</si>
  <si>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</si>
  <si>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</si>
  <si>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</si>
  <si>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</si>
  <si>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</si>
  <si>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t>Transporto priemonių kategorija</t>
  </si>
  <si>
    <t>Vidutinės išlaidos eurais,
nuvažiuoti 100 km</t>
  </si>
  <si>
    <t>95 markės benzinas</t>
  </si>
  <si>
    <t>95 markės  benzinas</t>
  </si>
  <si>
    <r>
      <t xml:space="preserve">Vidutinės </t>
    </r>
    <r>
      <rPr>
        <b/>
        <u/>
        <sz val="16"/>
        <color rgb="FFC00000"/>
        <rFont val="Calibri"/>
        <family val="2"/>
        <charset val="186"/>
        <scheme val="minor"/>
      </rPr>
      <t>2025 m. I ketvirčio</t>
    </r>
    <r>
      <rPr>
        <b/>
        <sz val="16"/>
        <color theme="1"/>
        <rFont val="Calibri"/>
        <family val="2"/>
        <charset val="186"/>
        <scheme val="minor"/>
      </rPr>
      <t xml:space="preserve"> išlaidos eurais
konkrečiai transporto priemonių kategorijai ir degalų rūšiai, nuvažiuoti 100 km
(</t>
    </r>
    <r>
      <rPr>
        <b/>
        <sz val="14"/>
        <color theme="1"/>
        <rFont val="Calibri"/>
        <family val="2"/>
        <charset val="186"/>
        <scheme val="minor"/>
      </rPr>
      <t>apskaičiuota 2025-04-16, paskelbta 2025-04-</t>
    </r>
    <r>
      <rPr>
        <b/>
        <sz val="16"/>
        <color theme="1"/>
        <rFont val="Calibri"/>
        <family val="2"/>
        <charset val="186"/>
        <scheme val="minor"/>
      </rPr>
      <t>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</si>
</sst>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Consolas"/>
      <family val="3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u/>
      <sz val="16"/>
      <color rgb="FFC0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8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4" fillId="0" borderId="0" xfId="0" applyNumberFormat="1" applyFont="1"/>
    <xf numFmtId="165" fontId="14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4" fillId="0" borderId="0" xfId="0" applyFont="1"/>
    <xf numFmtId="0" fontId="14" fillId="0" borderId="9" xfId="0" applyFont="1" applyBorder="1" applyAlignment="1">
      <alignment horizontal="center"/>
    </xf>
    <xf numFmtId="0" fontId="15" fillId="0" borderId="0" xfId="0" applyFont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2" fontId="8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4" borderId="15" xfId="0" applyFont="1" applyFill="1" applyBorder="1" applyAlignment="1">
      <alignment horizontal="left" wrapText="1"/>
    </xf>
    <xf numFmtId="0" fontId="8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2" fillId="4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9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7" fillId="0" borderId="15" xfId="1" applyBorder="1"/>
    <xf numFmtId="164" fontId="0" fillId="0" borderId="15" xfId="0" quotePrefix="1" applyNumberFormat="1" applyBorder="1"/>
    <xf numFmtId="0" fontId="7" fillId="0" borderId="15" xfId="1" applyBorder="1" applyAlignment="1">
      <alignment horizontal="left"/>
    </xf>
    <xf numFmtId="0" fontId="7" fillId="0" borderId="9" xfId="1" applyBorder="1"/>
    <xf numFmtId="164" fontId="14" fillId="0" borderId="9" xfId="0" quotePrefix="1" applyNumberFormat="1" applyFont="1" applyBorder="1"/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15" xfId="1" applyFill="1" applyBorder="1"/>
    <xf numFmtId="0" fontId="6" fillId="0" borderId="15" xfId="0" applyFont="1" applyBorder="1" applyAlignment="1">
      <alignment horizontal="center" vertical="center"/>
    </xf>
    <xf numFmtId="0" fontId="7" fillId="0" borderId="15" xfId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2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6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10" borderId="0" xfId="0" applyFill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left"/>
    </xf>
    <xf numFmtId="0" fontId="7" fillId="3" borderId="14" xfId="1" applyFill="1" applyBorder="1"/>
    <xf numFmtId="0" fontId="4" fillId="0" borderId="12" xfId="0" applyFont="1" applyBorder="1" applyAlignment="1">
      <alignment horizontal="center" vertical="center"/>
    </xf>
    <xf numFmtId="0" fontId="0" fillId="3" borderId="9" xfId="0" applyFill="1" applyBorder="1"/>
    <xf numFmtId="0" fontId="7" fillId="3" borderId="6" xfId="1" applyFill="1" applyBorder="1"/>
    <xf numFmtId="0" fontId="0" fillId="0" borderId="5" xfId="0" applyBorder="1"/>
    <xf numFmtId="0" fontId="0" fillId="3" borderId="15" xfId="0" applyFill="1" applyBorder="1"/>
    <xf numFmtId="0" fontId="7" fillId="3" borderId="15" xfId="1" applyFill="1" applyBorder="1"/>
    <xf numFmtId="2" fontId="0" fillId="0" borderId="15" xfId="0" applyNumberForma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2" fillId="7" borderId="15" xfId="0" applyFont="1" applyFill="1" applyBorder="1" applyAlignment="1">
      <alignment horizontal="center" wrapText="1"/>
    </xf>
    <xf numFmtId="0" fontId="8" fillId="7" borderId="15" xfId="0" applyFont="1" applyFill="1" applyBorder="1"/>
    <xf numFmtId="0" fontId="8" fillId="7" borderId="15" xfId="0" applyFont="1" applyFill="1" applyBorder="1" applyAlignment="1">
      <alignment horizontal="left" wrapText="1"/>
    </xf>
    <xf numFmtId="0" fontId="0" fillId="0" borderId="8" xfId="0" applyBorder="1"/>
    <xf numFmtId="0" fontId="7" fillId="0" borderId="3" xfId="1" applyBorder="1"/>
    <xf numFmtId="0" fontId="0" fillId="0" borderId="2" xfId="0" applyBorder="1"/>
    <xf numFmtId="0" fontId="7" fillId="0" borderId="14" xfId="1" applyBorder="1"/>
    <xf numFmtId="0" fontId="0" fillId="0" borderId="9" xfId="0" applyBorder="1"/>
    <xf numFmtId="0" fontId="7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19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2" fillId="3" borderId="15" xfId="0" applyFont="1" applyFill="1" applyBorder="1" applyAlignment="1">
      <alignment horizontal="left"/>
    </xf>
    <xf numFmtId="0" fontId="12" fillId="3" borderId="15" xfId="0" applyFont="1" applyFill="1" applyBorder="1"/>
    <xf numFmtId="164" fontId="0" fillId="0" borderId="0" xfId="0" applyNumberFormat="1"/>
    <xf numFmtId="0" fontId="20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4" fillId="7" borderId="25" xfId="0" applyFont="1" applyFill="1" applyBorder="1" applyAlignment="1">
      <alignment horizontal="center" vertical="center" wrapText="1"/>
    </xf>
    <xf numFmtId="0" fontId="25" fillId="0" borderId="25" xfId="0" applyFont="1" applyBorder="1"/>
    <xf numFmtId="164" fontId="25" fillId="0" borderId="2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7" borderId="15" xfId="0" quotePrefix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8" fillId="7" borderId="24" xfId="0" quotePrefix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5" xfId="0" quotePrefix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0" fillId="12" borderId="0" xfId="0" applyFill="1"/>
    <xf numFmtId="0" fontId="21" fillId="2" borderId="26" xfId="0" applyFont="1" applyFill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6"/>
    </row>
    <row r="2" spans="1:15" ht="15.75" thickBot="1" x14ac:dyDescent="0.3"/>
    <row r="3" spans="1:15" ht="14.45" customHeight="1" thickBot="1" x14ac:dyDescent="0.3">
      <c r="B3" s="142" t="s">
        <v>0</v>
      </c>
      <c r="C3" s="142" t="s">
        <v>1</v>
      </c>
      <c r="D3" s="72"/>
      <c r="E3" s="142" t="s">
        <v>2</v>
      </c>
      <c r="F3" s="72"/>
      <c r="G3" s="142" t="s">
        <v>3</v>
      </c>
      <c r="H3" s="72"/>
      <c r="I3" s="143" t="s">
        <v>4</v>
      </c>
      <c r="J3" s="143"/>
      <c r="K3" s="55" t="s">
        <v>5</v>
      </c>
      <c r="L3" s="140" t="s">
        <v>6</v>
      </c>
      <c r="M3" s="56" t="s">
        <v>7</v>
      </c>
      <c r="N3" s="141" t="s">
        <v>8</v>
      </c>
    </row>
    <row r="4" spans="1:15" ht="15.75" thickBot="1" x14ac:dyDescent="0.3">
      <c r="B4" s="142"/>
      <c r="C4" s="142"/>
      <c r="D4" s="72"/>
      <c r="E4" s="142"/>
      <c r="F4" s="72"/>
      <c r="G4" s="142"/>
      <c r="H4" s="72"/>
      <c r="I4" s="143"/>
      <c r="J4" s="143"/>
      <c r="K4" s="57"/>
      <c r="L4" s="140"/>
      <c r="M4" s="58"/>
      <c r="N4" s="141"/>
    </row>
    <row r="5" spans="1:15" ht="14.1" customHeight="1" thickBot="1" x14ac:dyDescent="0.3">
      <c r="B5" s="142"/>
      <c r="C5" s="142"/>
      <c r="D5" s="73" t="s">
        <v>9</v>
      </c>
      <c r="E5" s="142"/>
      <c r="F5" s="73" t="s">
        <v>9</v>
      </c>
      <c r="G5" s="142"/>
      <c r="H5" s="73" t="s">
        <v>9</v>
      </c>
      <c r="I5" s="59" t="s">
        <v>10</v>
      </c>
      <c r="J5" s="59" t="s">
        <v>11</v>
      </c>
      <c r="K5" s="57"/>
      <c r="L5" s="140"/>
      <c r="M5" s="58"/>
      <c r="N5" s="141"/>
    </row>
    <row r="6" spans="1:15" ht="15.75" thickBot="1" x14ac:dyDescent="0.3">
      <c r="B6" s="145" t="s">
        <v>12</v>
      </c>
      <c r="C6" s="145" t="s">
        <v>13</v>
      </c>
      <c r="D6" s="136">
        <v>370757</v>
      </c>
      <c r="E6" s="146" t="s">
        <v>14</v>
      </c>
      <c r="F6" s="136">
        <v>49039</v>
      </c>
      <c r="G6" s="147" t="s">
        <v>15</v>
      </c>
      <c r="H6" s="136">
        <v>15460</v>
      </c>
      <c r="I6" s="131">
        <v>55</v>
      </c>
      <c r="J6" s="50">
        <v>3353</v>
      </c>
      <c r="K6" s="49" t="s">
        <v>16</v>
      </c>
      <c r="L6" s="61">
        <v>6.5</v>
      </c>
      <c r="M6" s="67" t="s">
        <v>17</v>
      </c>
      <c r="N6" s="68">
        <f>L6*J6</f>
        <v>21794.5</v>
      </c>
    </row>
    <row r="7" spans="1:15" ht="15.75" thickBot="1" x14ac:dyDescent="0.3">
      <c r="B7" s="145"/>
      <c r="C7" s="145"/>
      <c r="D7" s="136"/>
      <c r="E7" s="146"/>
      <c r="F7" s="136"/>
      <c r="G7" s="147"/>
      <c r="H7" s="136"/>
      <c r="I7" s="131">
        <v>74</v>
      </c>
      <c r="J7" s="48">
        <v>1723</v>
      </c>
      <c r="K7" s="49" t="s">
        <v>18</v>
      </c>
      <c r="L7" s="61">
        <v>8.1</v>
      </c>
      <c r="M7" s="67" t="s">
        <v>19</v>
      </c>
      <c r="N7" s="68">
        <f t="shared" ref="N7:N65" si="0">L7*J7</f>
        <v>13956.3</v>
      </c>
    </row>
    <row r="8" spans="1:15" ht="15.75" thickBot="1" x14ac:dyDescent="0.3">
      <c r="B8" s="145"/>
      <c r="C8" s="145"/>
      <c r="D8" s="136"/>
      <c r="E8" s="146"/>
      <c r="F8" s="136"/>
      <c r="G8" s="147"/>
      <c r="H8" s="136"/>
      <c r="I8" s="131">
        <v>85</v>
      </c>
      <c r="J8" s="48">
        <v>1193</v>
      </c>
      <c r="K8" s="49" t="s">
        <v>20</v>
      </c>
      <c r="L8" s="61">
        <v>8.4</v>
      </c>
      <c r="M8" s="67" t="s">
        <v>21</v>
      </c>
      <c r="N8" s="68">
        <f t="shared" si="0"/>
        <v>10021.200000000001</v>
      </c>
      <c r="O8" s="24"/>
    </row>
    <row r="9" spans="1:15" ht="15.75" thickBot="1" x14ac:dyDescent="0.3">
      <c r="B9" s="145"/>
      <c r="C9" s="145"/>
      <c r="D9" s="136"/>
      <c r="E9" s="146"/>
      <c r="F9" s="136"/>
      <c r="G9" s="137" t="s">
        <v>22</v>
      </c>
      <c r="H9" s="136">
        <v>12307</v>
      </c>
      <c r="I9" s="131">
        <v>110</v>
      </c>
      <c r="J9" s="48">
        <v>3313</v>
      </c>
      <c r="K9" s="49" t="s">
        <v>23</v>
      </c>
      <c r="L9" s="61">
        <v>8.8000000000000007</v>
      </c>
      <c r="M9" s="74" t="s">
        <v>24</v>
      </c>
      <c r="N9" s="68">
        <f t="shared" si="0"/>
        <v>29154.400000000001</v>
      </c>
    </row>
    <row r="10" spans="1:15" ht="15.75" thickBot="1" x14ac:dyDescent="0.3">
      <c r="B10" s="145"/>
      <c r="C10" s="145"/>
      <c r="D10" s="136"/>
      <c r="E10" s="146"/>
      <c r="F10" s="136"/>
      <c r="G10" s="137"/>
      <c r="H10" s="136"/>
      <c r="I10" s="131">
        <v>66</v>
      </c>
      <c r="J10" s="48">
        <v>1530</v>
      </c>
      <c r="K10" s="49" t="s">
        <v>25</v>
      </c>
      <c r="L10" s="61">
        <v>8.8000000000000007</v>
      </c>
      <c r="M10" s="74" t="s">
        <v>26</v>
      </c>
      <c r="N10" s="68">
        <f t="shared" si="0"/>
        <v>13464.000000000002</v>
      </c>
    </row>
    <row r="11" spans="1:15" ht="15.75" thickBot="1" x14ac:dyDescent="0.3">
      <c r="B11" s="145"/>
      <c r="C11" s="145"/>
      <c r="D11" s="136"/>
      <c r="E11" s="146"/>
      <c r="F11" s="136"/>
      <c r="G11" s="137"/>
      <c r="H11" s="136"/>
      <c r="I11" s="131">
        <v>92</v>
      </c>
      <c r="J11" s="48">
        <v>1497</v>
      </c>
      <c r="K11" s="49" t="s">
        <v>27</v>
      </c>
      <c r="L11" s="61">
        <v>8.6999999999999993</v>
      </c>
      <c r="M11" s="74" t="s">
        <v>28</v>
      </c>
      <c r="N11" s="68">
        <f t="shared" si="0"/>
        <v>13023.9</v>
      </c>
    </row>
    <row r="12" spans="1:15" ht="15.75" thickBot="1" x14ac:dyDescent="0.3">
      <c r="B12" s="145"/>
      <c r="C12" s="145"/>
      <c r="D12" s="136"/>
      <c r="E12" s="146"/>
      <c r="F12" s="136"/>
      <c r="G12" s="137" t="s">
        <v>29</v>
      </c>
      <c r="H12" s="136">
        <v>3964</v>
      </c>
      <c r="I12" s="131">
        <v>55</v>
      </c>
      <c r="J12" s="48">
        <v>868</v>
      </c>
      <c r="K12" s="49" t="s">
        <v>30</v>
      </c>
      <c r="L12" s="61">
        <v>6.45</v>
      </c>
      <c r="M12" s="74" t="s">
        <v>31</v>
      </c>
      <c r="N12" s="68">
        <f t="shared" si="0"/>
        <v>5598.6</v>
      </c>
    </row>
    <row r="13" spans="1:15" ht="15.75" thickBot="1" x14ac:dyDescent="0.3">
      <c r="B13" s="145"/>
      <c r="C13" s="145"/>
      <c r="D13" s="136"/>
      <c r="E13" s="146"/>
      <c r="F13" s="136"/>
      <c r="G13" s="137"/>
      <c r="H13" s="136"/>
      <c r="I13" s="131">
        <v>44</v>
      </c>
      <c r="J13" s="48">
        <v>845</v>
      </c>
      <c r="K13" s="49" t="s">
        <v>32</v>
      </c>
      <c r="L13" s="61">
        <v>5.5</v>
      </c>
      <c r="M13" s="67" t="s">
        <v>33</v>
      </c>
      <c r="N13" s="68">
        <f t="shared" si="0"/>
        <v>4647.5</v>
      </c>
    </row>
    <row r="14" spans="1:15" ht="15.75" thickBot="1" x14ac:dyDescent="0.3">
      <c r="B14" s="145"/>
      <c r="C14" s="145"/>
      <c r="D14" s="136"/>
      <c r="E14" s="146"/>
      <c r="F14" s="136"/>
      <c r="G14" s="137"/>
      <c r="H14" s="136"/>
      <c r="I14" s="131">
        <v>47</v>
      </c>
      <c r="J14" s="48">
        <v>518</v>
      </c>
      <c r="K14" s="49" t="s">
        <v>34</v>
      </c>
      <c r="L14" s="61">
        <v>5.95</v>
      </c>
      <c r="M14" s="67" t="s">
        <v>35</v>
      </c>
      <c r="N14" s="68">
        <f t="shared" si="0"/>
        <v>3082.1</v>
      </c>
    </row>
    <row r="15" spans="1:15" ht="15.75" thickBot="1" x14ac:dyDescent="0.3">
      <c r="B15" s="145"/>
      <c r="C15" s="145"/>
      <c r="D15" s="136"/>
      <c r="E15" s="138" t="s">
        <v>36</v>
      </c>
      <c r="F15" s="136">
        <v>42048</v>
      </c>
      <c r="G15" s="137" t="s">
        <v>37</v>
      </c>
      <c r="H15" s="136">
        <v>8869</v>
      </c>
      <c r="I15" s="131">
        <v>64</v>
      </c>
      <c r="J15" s="50">
        <v>2546</v>
      </c>
      <c r="K15" s="49" t="s">
        <v>38</v>
      </c>
      <c r="L15" s="61">
        <v>6</v>
      </c>
      <c r="M15" s="67" t="s">
        <v>39</v>
      </c>
      <c r="N15" s="68">
        <f t="shared" si="0"/>
        <v>15276</v>
      </c>
    </row>
    <row r="16" spans="1:15" ht="15.75" thickBot="1" x14ac:dyDescent="0.3">
      <c r="B16" s="145"/>
      <c r="C16" s="145"/>
      <c r="D16" s="136"/>
      <c r="E16" s="138"/>
      <c r="F16" s="136"/>
      <c r="G16" s="137"/>
      <c r="H16" s="136"/>
      <c r="I16" s="131">
        <v>50</v>
      </c>
      <c r="J16" s="50">
        <v>1128</v>
      </c>
      <c r="K16" s="49" t="s">
        <v>40</v>
      </c>
      <c r="L16" s="61">
        <v>5.7</v>
      </c>
      <c r="M16" s="67" t="s">
        <v>41</v>
      </c>
      <c r="N16" s="68">
        <f t="shared" si="0"/>
        <v>6429.6</v>
      </c>
    </row>
    <row r="17" spans="2:16" ht="15.75" thickBot="1" x14ac:dyDescent="0.3">
      <c r="B17" s="145"/>
      <c r="C17" s="145"/>
      <c r="D17" s="136"/>
      <c r="E17" s="138"/>
      <c r="F17" s="136"/>
      <c r="G17" s="137"/>
      <c r="H17" s="136"/>
      <c r="I17" s="131">
        <v>82</v>
      </c>
      <c r="J17" s="50">
        <v>922</v>
      </c>
      <c r="K17" s="49" t="s">
        <v>42</v>
      </c>
      <c r="L17" s="61">
        <v>6.4</v>
      </c>
      <c r="M17" s="67" t="s">
        <v>43</v>
      </c>
      <c r="N17" s="68">
        <f t="shared" si="0"/>
        <v>5900.8</v>
      </c>
    </row>
    <row r="18" spans="2:16" ht="15.75" thickBot="1" x14ac:dyDescent="0.3">
      <c r="B18" s="145"/>
      <c r="C18" s="145"/>
      <c r="D18" s="136"/>
      <c r="E18" s="138"/>
      <c r="F18" s="136"/>
      <c r="G18" s="137" t="s">
        <v>44</v>
      </c>
      <c r="H18" s="136">
        <v>7507</v>
      </c>
      <c r="I18" s="75">
        <v>97</v>
      </c>
      <c r="J18" s="48">
        <v>2565</v>
      </c>
      <c r="K18" s="49" t="s">
        <v>45</v>
      </c>
      <c r="L18" s="61">
        <v>6.8</v>
      </c>
      <c r="M18" s="67" t="s">
        <v>46</v>
      </c>
      <c r="N18" s="68">
        <f t="shared" si="0"/>
        <v>17442</v>
      </c>
    </row>
    <row r="19" spans="2:16" ht="15.75" thickBot="1" x14ac:dyDescent="0.3">
      <c r="B19" s="145"/>
      <c r="C19" s="145"/>
      <c r="D19" s="136"/>
      <c r="E19" s="138"/>
      <c r="F19" s="136"/>
      <c r="G19" s="137"/>
      <c r="H19" s="136"/>
      <c r="I19" s="75">
        <v>81</v>
      </c>
      <c r="J19" s="48">
        <v>1903</v>
      </c>
      <c r="K19" s="49" t="s">
        <v>47</v>
      </c>
      <c r="L19" s="61">
        <v>7.4</v>
      </c>
      <c r="M19" s="67" t="s">
        <v>48</v>
      </c>
      <c r="N19" s="68">
        <f t="shared" si="0"/>
        <v>14082.2</v>
      </c>
    </row>
    <row r="20" spans="2:16" ht="15.75" thickBot="1" x14ac:dyDescent="0.3">
      <c r="B20" s="145"/>
      <c r="C20" s="145"/>
      <c r="D20" s="136"/>
      <c r="E20" s="138"/>
      <c r="F20" s="136"/>
      <c r="G20" s="137"/>
      <c r="H20" s="136"/>
      <c r="I20" s="75">
        <v>71</v>
      </c>
      <c r="J20" s="48">
        <v>1000</v>
      </c>
      <c r="K20" s="49" t="s">
        <v>49</v>
      </c>
      <c r="L20" s="61">
        <v>6.8</v>
      </c>
      <c r="M20" s="67" t="s">
        <v>50</v>
      </c>
      <c r="N20" s="68">
        <f t="shared" si="0"/>
        <v>6800</v>
      </c>
    </row>
    <row r="21" spans="2:16" ht="15.75" thickBot="1" x14ac:dyDescent="0.3">
      <c r="B21" s="145"/>
      <c r="C21" s="145"/>
      <c r="D21" s="136"/>
      <c r="E21" s="138"/>
      <c r="F21" s="136"/>
      <c r="G21" s="137" t="s">
        <v>51</v>
      </c>
      <c r="H21" s="136">
        <v>6267</v>
      </c>
      <c r="I21" s="130">
        <v>108</v>
      </c>
      <c r="J21" s="50">
        <v>3132</v>
      </c>
      <c r="K21" s="49" t="s">
        <v>52</v>
      </c>
      <c r="L21" s="61">
        <v>6.6</v>
      </c>
      <c r="M21" s="67" t="s">
        <v>53</v>
      </c>
      <c r="N21" s="68">
        <f t="shared" si="0"/>
        <v>20671.199999999997</v>
      </c>
    </row>
    <row r="22" spans="2:16" ht="15.75" thickBot="1" x14ac:dyDescent="0.3">
      <c r="B22" s="145"/>
      <c r="C22" s="145"/>
      <c r="D22" s="136"/>
      <c r="E22" s="138"/>
      <c r="F22" s="136"/>
      <c r="G22" s="137"/>
      <c r="H22" s="136"/>
      <c r="I22" s="130">
        <v>95</v>
      </c>
      <c r="J22" s="50">
        <v>1484</v>
      </c>
      <c r="K22" s="49" t="s">
        <v>54</v>
      </c>
      <c r="L22" s="61">
        <v>7.2</v>
      </c>
      <c r="M22" s="67" t="s">
        <v>55</v>
      </c>
      <c r="N22" s="68">
        <f t="shared" si="0"/>
        <v>10684.800000000001</v>
      </c>
    </row>
    <row r="23" spans="2:16" ht="15.75" thickBot="1" x14ac:dyDescent="0.3">
      <c r="B23" s="145"/>
      <c r="C23" s="145"/>
      <c r="D23" s="136"/>
      <c r="E23" s="138"/>
      <c r="F23" s="136"/>
      <c r="G23" s="137"/>
      <c r="H23" s="136"/>
      <c r="I23" s="130">
        <v>112</v>
      </c>
      <c r="J23" s="50">
        <v>700</v>
      </c>
      <c r="K23" s="49" t="s">
        <v>56</v>
      </c>
      <c r="L23" s="61">
        <v>6.95</v>
      </c>
      <c r="M23" s="67" t="s">
        <v>57</v>
      </c>
      <c r="N23" s="68">
        <f t="shared" si="0"/>
        <v>4865</v>
      </c>
    </row>
    <row r="24" spans="2:16" ht="15.75" thickBot="1" x14ac:dyDescent="0.3">
      <c r="B24" s="145"/>
      <c r="C24" s="145"/>
      <c r="D24" s="136"/>
      <c r="E24" s="138" t="s">
        <v>58</v>
      </c>
      <c r="F24" s="136">
        <v>33909</v>
      </c>
      <c r="G24" s="137" t="s">
        <v>59</v>
      </c>
      <c r="H24" s="136">
        <v>8420</v>
      </c>
      <c r="I24" s="48">
        <v>92</v>
      </c>
      <c r="J24" s="48">
        <v>2005</v>
      </c>
      <c r="K24" s="49" t="s">
        <v>60</v>
      </c>
      <c r="L24" s="61">
        <v>8.9</v>
      </c>
      <c r="M24" s="76" t="s">
        <v>61</v>
      </c>
      <c r="N24" s="68">
        <f t="shared" si="0"/>
        <v>17844.5</v>
      </c>
    </row>
    <row r="25" spans="2:16" ht="15.75" thickBot="1" x14ac:dyDescent="0.3">
      <c r="B25" s="145"/>
      <c r="C25" s="145"/>
      <c r="D25" s="136"/>
      <c r="E25" s="138"/>
      <c r="F25" s="136"/>
      <c r="G25" s="137"/>
      <c r="H25" s="136"/>
      <c r="I25" s="48">
        <v>74</v>
      </c>
      <c r="J25" s="48">
        <v>1983</v>
      </c>
      <c r="K25" s="49" t="s">
        <v>62</v>
      </c>
      <c r="L25" s="61">
        <v>7.9</v>
      </c>
      <c r="M25" s="76" t="s">
        <v>63</v>
      </c>
      <c r="N25" s="68">
        <f t="shared" si="0"/>
        <v>15665.7</v>
      </c>
    </row>
    <row r="26" spans="2:16" ht="15.75" thickBot="1" x14ac:dyDescent="0.3">
      <c r="B26" s="145"/>
      <c r="C26" s="145"/>
      <c r="D26" s="136"/>
      <c r="E26" s="138"/>
      <c r="F26" s="136"/>
      <c r="G26" s="137"/>
      <c r="H26" s="136"/>
      <c r="I26" s="48">
        <v>96</v>
      </c>
      <c r="J26" s="48">
        <v>741</v>
      </c>
      <c r="K26" s="49" t="s">
        <v>64</v>
      </c>
      <c r="L26" s="61">
        <v>7.95</v>
      </c>
      <c r="M26" s="76" t="s">
        <v>65</v>
      </c>
      <c r="N26" s="68">
        <f t="shared" si="0"/>
        <v>5890.95</v>
      </c>
    </row>
    <row r="27" spans="2:16" ht="15.75" thickBot="1" x14ac:dyDescent="0.3">
      <c r="B27" s="145"/>
      <c r="C27" s="145"/>
      <c r="D27" s="136"/>
      <c r="E27" s="138"/>
      <c r="F27" s="136"/>
      <c r="G27" s="137">
        <v>80</v>
      </c>
      <c r="H27" s="136">
        <v>7812</v>
      </c>
      <c r="I27" s="48">
        <v>66</v>
      </c>
      <c r="J27" s="48">
        <v>4232</v>
      </c>
      <c r="K27" s="49" t="s">
        <v>66</v>
      </c>
      <c r="L27" s="61">
        <v>6.7</v>
      </c>
      <c r="M27" s="67" t="s">
        <v>67</v>
      </c>
      <c r="N27" s="68">
        <f t="shared" si="0"/>
        <v>28354.400000000001</v>
      </c>
    </row>
    <row r="28" spans="2:16" ht="15.75" thickBot="1" x14ac:dyDescent="0.3">
      <c r="B28" s="145"/>
      <c r="C28" s="145"/>
      <c r="D28" s="136"/>
      <c r="E28" s="138"/>
      <c r="F28" s="136"/>
      <c r="G28" s="137"/>
      <c r="H28" s="136"/>
      <c r="I28" s="48">
        <v>85</v>
      </c>
      <c r="J28" s="48">
        <v>1244</v>
      </c>
      <c r="K28" s="49" t="s">
        <v>68</v>
      </c>
      <c r="L28" s="61">
        <v>7.4</v>
      </c>
      <c r="M28" s="67" t="s">
        <v>67</v>
      </c>
      <c r="N28" s="68">
        <f t="shared" si="0"/>
        <v>9205.6</v>
      </c>
    </row>
    <row r="29" spans="2:16" ht="15.75" thickBot="1" x14ac:dyDescent="0.3">
      <c r="B29" s="145"/>
      <c r="C29" s="145"/>
      <c r="D29" s="136"/>
      <c r="E29" s="138"/>
      <c r="F29" s="136"/>
      <c r="G29" s="137"/>
      <c r="H29" s="136"/>
      <c r="I29" s="48">
        <v>55</v>
      </c>
      <c r="J29" s="48">
        <v>505</v>
      </c>
      <c r="K29" s="49" t="s">
        <v>69</v>
      </c>
      <c r="L29" s="61">
        <v>6.5</v>
      </c>
      <c r="M29" s="67" t="s">
        <v>70</v>
      </c>
      <c r="N29" s="68">
        <f t="shared" si="0"/>
        <v>3282.5</v>
      </c>
    </row>
    <row r="30" spans="2:16" ht="15.75" thickBot="1" x14ac:dyDescent="0.3">
      <c r="B30" s="145"/>
      <c r="C30" s="145"/>
      <c r="D30" s="136"/>
      <c r="E30" s="138"/>
      <c r="F30" s="136"/>
      <c r="G30" s="137" t="s">
        <v>71</v>
      </c>
      <c r="H30" s="136">
        <v>4649</v>
      </c>
      <c r="I30" s="48">
        <v>121</v>
      </c>
      <c r="J30" s="48">
        <v>732</v>
      </c>
      <c r="K30" s="49" t="s">
        <v>72</v>
      </c>
      <c r="L30" s="61">
        <v>10.4</v>
      </c>
      <c r="M30" s="67" t="s">
        <v>73</v>
      </c>
      <c r="N30" s="68">
        <f t="shared" si="0"/>
        <v>7612.8</v>
      </c>
    </row>
    <row r="31" spans="2:16" ht="15.75" thickBot="1" x14ac:dyDescent="0.3">
      <c r="B31" s="145"/>
      <c r="C31" s="145"/>
      <c r="D31" s="136"/>
      <c r="E31" s="138"/>
      <c r="F31" s="136"/>
      <c r="G31" s="137"/>
      <c r="H31" s="136"/>
      <c r="I31" s="48">
        <v>125</v>
      </c>
      <c r="J31" s="48">
        <v>644</v>
      </c>
      <c r="K31" s="49" t="s">
        <v>74</v>
      </c>
      <c r="L31" s="61">
        <v>10.5</v>
      </c>
      <c r="M31" s="67" t="s">
        <v>75</v>
      </c>
      <c r="N31" s="68">
        <f t="shared" si="0"/>
        <v>6762</v>
      </c>
      <c r="P31" s="33" t="s">
        <v>76</v>
      </c>
    </row>
    <row r="32" spans="2:16" ht="15.75" thickBot="1" x14ac:dyDescent="0.3">
      <c r="B32" s="145"/>
      <c r="C32" s="145"/>
      <c r="D32" s="136"/>
      <c r="E32" s="138"/>
      <c r="F32" s="136"/>
      <c r="G32" s="137"/>
      <c r="H32" s="136"/>
      <c r="I32" s="48">
        <v>110</v>
      </c>
      <c r="J32" s="48">
        <v>511</v>
      </c>
      <c r="K32" s="49" t="s">
        <v>77</v>
      </c>
      <c r="L32" s="61">
        <v>8.4499999999999993</v>
      </c>
      <c r="M32" s="67" t="s">
        <v>78</v>
      </c>
      <c r="N32" s="68">
        <f t="shared" si="0"/>
        <v>4317.95</v>
      </c>
      <c r="P32" s="39" t="s">
        <v>79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2" t="s">
        <v>0</v>
      </c>
      <c r="C36" s="142" t="s">
        <v>1</v>
      </c>
      <c r="D36" s="142"/>
      <c r="E36" s="142" t="s">
        <v>2</v>
      </c>
      <c r="F36" s="142"/>
      <c r="G36" s="142" t="s">
        <v>3</v>
      </c>
      <c r="H36" s="142"/>
      <c r="I36" s="143" t="s">
        <v>4</v>
      </c>
      <c r="J36" s="143"/>
      <c r="K36" s="55" t="s">
        <v>5</v>
      </c>
      <c r="L36" s="140" t="s">
        <v>6</v>
      </c>
      <c r="M36" s="56" t="s">
        <v>7</v>
      </c>
      <c r="N36" s="141" t="s">
        <v>8</v>
      </c>
    </row>
    <row r="37" spans="2:16" ht="15.75" thickBot="1" x14ac:dyDescent="0.3">
      <c r="B37" s="142"/>
      <c r="C37" s="142"/>
      <c r="D37" s="142"/>
      <c r="E37" s="142"/>
      <c r="F37" s="142"/>
      <c r="G37" s="142"/>
      <c r="H37" s="142"/>
      <c r="I37" s="143"/>
      <c r="J37" s="143"/>
      <c r="K37" s="57"/>
      <c r="L37" s="140"/>
      <c r="M37" s="58"/>
      <c r="N37" s="141"/>
    </row>
    <row r="38" spans="2:16" ht="15.75" thickBot="1" x14ac:dyDescent="0.3">
      <c r="B38" s="142"/>
      <c r="C38" s="142"/>
      <c r="D38" s="142"/>
      <c r="E38" s="142"/>
      <c r="F38" s="142"/>
      <c r="G38" s="142"/>
      <c r="H38" s="142"/>
      <c r="I38" s="59" t="s">
        <v>10</v>
      </c>
      <c r="J38" s="59" t="s">
        <v>11</v>
      </c>
      <c r="K38" s="57"/>
      <c r="L38" s="140"/>
      <c r="M38" s="58"/>
      <c r="N38" s="141"/>
    </row>
    <row r="39" spans="2:16" ht="15.75" thickBot="1" x14ac:dyDescent="0.3">
      <c r="B39" s="145" t="s">
        <v>12</v>
      </c>
      <c r="C39" s="145" t="s">
        <v>80</v>
      </c>
      <c r="D39" s="136">
        <v>1095457</v>
      </c>
      <c r="E39" s="138" t="s">
        <v>14</v>
      </c>
      <c r="F39" s="136">
        <v>219567</v>
      </c>
      <c r="G39" s="137" t="s">
        <v>22</v>
      </c>
      <c r="H39" s="136">
        <v>78205</v>
      </c>
      <c r="I39" s="48">
        <v>103</v>
      </c>
      <c r="J39" s="48">
        <v>16827</v>
      </c>
      <c r="K39" s="49" t="s">
        <v>81</v>
      </c>
      <c r="L39" s="61">
        <v>5.4</v>
      </c>
      <c r="M39" s="67" t="s">
        <v>82</v>
      </c>
      <c r="N39" s="68">
        <f t="shared" si="0"/>
        <v>90865.8</v>
      </c>
    </row>
    <row r="40" spans="2:16" ht="15.75" thickBot="1" x14ac:dyDescent="0.3">
      <c r="B40" s="145"/>
      <c r="C40" s="145"/>
      <c r="D40" s="136"/>
      <c r="E40" s="138"/>
      <c r="F40" s="136"/>
      <c r="G40" s="137"/>
      <c r="H40" s="136"/>
      <c r="I40" s="48">
        <v>81</v>
      </c>
      <c r="J40" s="48">
        <v>13833</v>
      </c>
      <c r="K40" s="49" t="s">
        <v>83</v>
      </c>
      <c r="L40" s="61">
        <v>5.2</v>
      </c>
      <c r="M40" s="67" t="s">
        <v>84</v>
      </c>
      <c r="N40" s="68">
        <f t="shared" si="0"/>
        <v>71931.600000000006</v>
      </c>
    </row>
    <row r="41" spans="2:16" ht="15.75" thickBot="1" x14ac:dyDescent="0.3">
      <c r="B41" s="145"/>
      <c r="C41" s="145"/>
      <c r="D41" s="136"/>
      <c r="E41" s="138"/>
      <c r="F41" s="136"/>
      <c r="G41" s="137"/>
      <c r="H41" s="136"/>
      <c r="I41" s="48">
        <v>66</v>
      </c>
      <c r="J41" s="48">
        <v>11173</v>
      </c>
      <c r="K41" s="49" t="s">
        <v>85</v>
      </c>
      <c r="L41" s="61">
        <v>4.2</v>
      </c>
      <c r="M41" s="67" t="s">
        <v>86</v>
      </c>
      <c r="N41" s="68">
        <f t="shared" si="0"/>
        <v>46926.6</v>
      </c>
    </row>
    <row r="42" spans="2:16" ht="15.75" thickBot="1" x14ac:dyDescent="0.3">
      <c r="B42" s="145"/>
      <c r="C42" s="145"/>
      <c r="D42" s="136"/>
      <c r="E42" s="138"/>
      <c r="F42" s="136"/>
      <c r="G42" s="137" t="s">
        <v>15</v>
      </c>
      <c r="H42" s="136">
        <v>43592</v>
      </c>
      <c r="I42" s="48">
        <v>66</v>
      </c>
      <c r="J42" s="48">
        <v>12711</v>
      </c>
      <c r="K42" s="49" t="s">
        <v>87</v>
      </c>
      <c r="L42" s="61">
        <v>4.5999999999999996</v>
      </c>
      <c r="M42" s="67" t="s">
        <v>88</v>
      </c>
      <c r="N42" s="68">
        <f t="shared" si="0"/>
        <v>58470.6</v>
      </c>
    </row>
    <row r="43" spans="2:16" ht="15.75" thickBot="1" x14ac:dyDescent="0.3">
      <c r="B43" s="145"/>
      <c r="C43" s="145"/>
      <c r="D43" s="136"/>
      <c r="E43" s="138"/>
      <c r="F43" s="136"/>
      <c r="G43" s="137"/>
      <c r="H43" s="136"/>
      <c r="I43" s="48">
        <v>77</v>
      </c>
      <c r="J43" s="48">
        <v>9371</v>
      </c>
      <c r="K43" s="49" t="s">
        <v>89</v>
      </c>
      <c r="L43" s="61">
        <v>4.5</v>
      </c>
      <c r="M43" s="67" t="s">
        <v>90</v>
      </c>
      <c r="N43" s="68">
        <f t="shared" si="0"/>
        <v>42169.5</v>
      </c>
    </row>
    <row r="44" spans="2:16" ht="15.75" thickBot="1" x14ac:dyDescent="0.3">
      <c r="B44" s="145"/>
      <c r="C44" s="145"/>
      <c r="D44" s="136"/>
      <c r="E44" s="138"/>
      <c r="F44" s="136"/>
      <c r="G44" s="137"/>
      <c r="H44" s="136"/>
      <c r="I44" s="48">
        <v>81</v>
      </c>
      <c r="J44" s="48">
        <v>5747</v>
      </c>
      <c r="K44" s="49" t="s">
        <v>91</v>
      </c>
      <c r="L44" s="61">
        <v>5.0999999999999996</v>
      </c>
      <c r="M44" s="67" t="s">
        <v>92</v>
      </c>
      <c r="N44" s="68">
        <f t="shared" si="0"/>
        <v>29309.699999999997</v>
      </c>
    </row>
    <row r="45" spans="2:16" ht="15.75" thickBot="1" x14ac:dyDescent="0.3">
      <c r="B45" s="145"/>
      <c r="C45" s="145"/>
      <c r="D45" s="136"/>
      <c r="E45" s="138"/>
      <c r="F45" s="136"/>
      <c r="G45" s="137" t="s">
        <v>93</v>
      </c>
      <c r="H45" s="136">
        <v>17666</v>
      </c>
      <c r="I45" s="48">
        <v>77</v>
      </c>
      <c r="J45" s="48">
        <v>7218</v>
      </c>
      <c r="K45" s="49" t="s">
        <v>94</v>
      </c>
      <c r="L45" s="61">
        <v>5.0999999999999996</v>
      </c>
      <c r="M45" s="67" t="s">
        <v>95</v>
      </c>
      <c r="N45" s="68">
        <f t="shared" si="0"/>
        <v>36811.799999999996</v>
      </c>
    </row>
    <row r="46" spans="2:16" ht="15.75" thickBot="1" x14ac:dyDescent="0.3">
      <c r="B46" s="145"/>
      <c r="C46" s="145"/>
      <c r="D46" s="136"/>
      <c r="E46" s="138"/>
      <c r="F46" s="136"/>
      <c r="G46" s="137"/>
      <c r="H46" s="136"/>
      <c r="I46" s="48">
        <v>103</v>
      </c>
      <c r="J46" s="48">
        <v>5153</v>
      </c>
      <c r="K46" s="49" t="s">
        <v>96</v>
      </c>
      <c r="L46" s="61">
        <v>5.5</v>
      </c>
      <c r="M46" s="67" t="s">
        <v>97</v>
      </c>
      <c r="N46" s="68">
        <f t="shared" si="0"/>
        <v>28341.5</v>
      </c>
    </row>
    <row r="47" spans="2:16" ht="15.75" thickBot="1" x14ac:dyDescent="0.3">
      <c r="B47" s="145"/>
      <c r="C47" s="145"/>
      <c r="D47" s="136"/>
      <c r="E47" s="138"/>
      <c r="F47" s="136"/>
      <c r="G47" s="137"/>
      <c r="H47" s="136"/>
      <c r="I47" s="48">
        <v>74</v>
      </c>
      <c r="J47" s="48">
        <v>1915</v>
      </c>
      <c r="K47" s="49" t="s">
        <v>98</v>
      </c>
      <c r="L47" s="61">
        <v>5.9</v>
      </c>
      <c r="M47" s="67" t="s">
        <v>99</v>
      </c>
      <c r="N47" s="68">
        <f t="shared" si="0"/>
        <v>11298.5</v>
      </c>
    </row>
    <row r="48" spans="2:16" ht="15.75" thickBot="1" x14ac:dyDescent="0.3">
      <c r="B48" s="145"/>
      <c r="C48" s="145"/>
      <c r="D48" s="136"/>
      <c r="E48" s="138" t="s">
        <v>58</v>
      </c>
      <c r="F48" s="136">
        <v>123871</v>
      </c>
      <c r="G48" s="137" t="s">
        <v>71</v>
      </c>
      <c r="H48" s="136">
        <v>45941</v>
      </c>
      <c r="I48" s="48">
        <v>132</v>
      </c>
      <c r="J48" s="48">
        <v>7665</v>
      </c>
      <c r="K48" s="49" t="s">
        <v>100</v>
      </c>
      <c r="L48" s="61">
        <v>7.54</v>
      </c>
      <c r="M48" s="67" t="s">
        <v>101</v>
      </c>
      <c r="N48" s="68">
        <f t="shared" si="0"/>
        <v>57794.1</v>
      </c>
    </row>
    <row r="49" spans="2:16" ht="15.75" thickBot="1" x14ac:dyDescent="0.3">
      <c r="B49" s="145"/>
      <c r="C49" s="145"/>
      <c r="D49" s="136"/>
      <c r="E49" s="138"/>
      <c r="F49" s="136"/>
      <c r="G49" s="137"/>
      <c r="H49" s="136"/>
      <c r="I49" s="48">
        <v>103</v>
      </c>
      <c r="J49" s="48">
        <v>7284</v>
      </c>
      <c r="K49" s="49" t="s">
        <v>102</v>
      </c>
      <c r="L49" s="61">
        <v>6.3</v>
      </c>
      <c r="M49" s="67" t="s">
        <v>103</v>
      </c>
      <c r="N49" s="68">
        <f t="shared" si="0"/>
        <v>45889.2</v>
      </c>
    </row>
    <row r="50" spans="2:16" ht="15.75" thickBot="1" x14ac:dyDescent="0.3">
      <c r="B50" s="145"/>
      <c r="C50" s="145"/>
      <c r="D50" s="136"/>
      <c r="E50" s="138"/>
      <c r="F50" s="136"/>
      <c r="G50" s="137"/>
      <c r="H50" s="136"/>
      <c r="I50" s="48">
        <v>81</v>
      </c>
      <c r="J50" s="48">
        <v>4121</v>
      </c>
      <c r="K50" s="49" t="s">
        <v>104</v>
      </c>
      <c r="L50" s="61">
        <v>5.75</v>
      </c>
      <c r="M50" s="67" t="s">
        <v>105</v>
      </c>
      <c r="N50" s="68">
        <f t="shared" si="0"/>
        <v>23695.75</v>
      </c>
    </row>
    <row r="51" spans="2:16" ht="15.75" thickBot="1" x14ac:dyDescent="0.3">
      <c r="B51" s="145"/>
      <c r="C51" s="145"/>
      <c r="D51" s="136"/>
      <c r="E51" s="138"/>
      <c r="F51" s="136"/>
      <c r="G51" s="137" t="s">
        <v>59</v>
      </c>
      <c r="H51" s="136">
        <v>39682</v>
      </c>
      <c r="I51" s="48">
        <v>81</v>
      </c>
      <c r="J51" s="48">
        <v>7726</v>
      </c>
      <c r="K51" s="49" t="s">
        <v>106</v>
      </c>
      <c r="L51" s="61">
        <v>5.6</v>
      </c>
      <c r="M51" s="67" t="s">
        <v>107</v>
      </c>
      <c r="N51" s="68">
        <f t="shared" si="0"/>
        <v>43265.599999999999</v>
      </c>
    </row>
    <row r="52" spans="2:16" ht="15.75" thickBot="1" x14ac:dyDescent="0.3">
      <c r="B52" s="145"/>
      <c r="C52" s="145"/>
      <c r="D52" s="136"/>
      <c r="E52" s="138"/>
      <c r="F52" s="136"/>
      <c r="G52" s="137"/>
      <c r="H52" s="136"/>
      <c r="I52" s="48">
        <v>103</v>
      </c>
      <c r="J52" s="48">
        <v>5590</v>
      </c>
      <c r="K52" s="49" t="s">
        <v>108</v>
      </c>
      <c r="L52" s="61">
        <v>6.4</v>
      </c>
      <c r="M52" s="67" t="s">
        <v>109</v>
      </c>
      <c r="N52" s="68">
        <f t="shared" si="0"/>
        <v>35776</v>
      </c>
    </row>
    <row r="53" spans="2:16" ht="15.75" thickBot="1" x14ac:dyDescent="0.3">
      <c r="B53" s="145"/>
      <c r="C53" s="145"/>
      <c r="D53" s="136"/>
      <c r="E53" s="138"/>
      <c r="F53" s="136"/>
      <c r="G53" s="137"/>
      <c r="H53" s="136"/>
      <c r="I53" s="48">
        <v>96</v>
      </c>
      <c r="J53" s="48">
        <v>5033</v>
      </c>
      <c r="K53" s="49" t="s">
        <v>110</v>
      </c>
      <c r="L53" s="61">
        <v>6.3</v>
      </c>
      <c r="M53" s="67" t="s">
        <v>111</v>
      </c>
      <c r="N53" s="68">
        <f t="shared" si="0"/>
        <v>31707.899999999998</v>
      </c>
    </row>
    <row r="54" spans="2:16" ht="15.75" thickBot="1" x14ac:dyDescent="0.3">
      <c r="B54" s="145"/>
      <c r="C54" s="145"/>
      <c r="D54" s="136"/>
      <c r="E54" s="138"/>
      <c r="F54" s="136"/>
      <c r="G54" s="137" t="s">
        <v>112</v>
      </c>
      <c r="H54" s="136">
        <v>13335</v>
      </c>
      <c r="I54" s="48">
        <v>103</v>
      </c>
      <c r="J54" s="48">
        <v>4285</v>
      </c>
      <c r="K54" s="49" t="s">
        <v>113</v>
      </c>
      <c r="L54" s="61">
        <v>5.4</v>
      </c>
      <c r="M54" s="67" t="s">
        <v>114</v>
      </c>
      <c r="N54" s="68">
        <f t="shared" si="0"/>
        <v>23139</v>
      </c>
    </row>
    <row r="55" spans="2:16" ht="15.75" thickBot="1" x14ac:dyDescent="0.3">
      <c r="B55" s="145"/>
      <c r="C55" s="145"/>
      <c r="D55" s="136"/>
      <c r="E55" s="138"/>
      <c r="F55" s="136"/>
      <c r="G55" s="137"/>
      <c r="H55" s="136"/>
      <c r="I55" s="48">
        <v>77</v>
      </c>
      <c r="J55" s="48">
        <v>2345</v>
      </c>
      <c r="K55" s="49" t="s">
        <v>115</v>
      </c>
      <c r="L55" s="61">
        <v>4.33</v>
      </c>
      <c r="M55" s="67" t="s">
        <v>116</v>
      </c>
      <c r="N55" s="68">
        <f t="shared" si="0"/>
        <v>10153.85</v>
      </c>
    </row>
    <row r="56" spans="2:16" ht="15.75" thickBot="1" x14ac:dyDescent="0.3">
      <c r="B56" s="145"/>
      <c r="C56" s="145"/>
      <c r="D56" s="136"/>
      <c r="E56" s="138"/>
      <c r="F56" s="136"/>
      <c r="G56" s="137"/>
      <c r="H56" s="136"/>
      <c r="I56" s="48">
        <v>66</v>
      </c>
      <c r="J56" s="48">
        <v>2315</v>
      </c>
      <c r="K56" s="49" t="s">
        <v>117</v>
      </c>
      <c r="L56" s="61">
        <v>4.0999999999999996</v>
      </c>
      <c r="M56" s="67" t="s">
        <v>118</v>
      </c>
      <c r="N56" s="68">
        <f t="shared" si="0"/>
        <v>9491.5</v>
      </c>
    </row>
    <row r="57" spans="2:16" ht="15.75" thickBot="1" x14ac:dyDescent="0.3">
      <c r="B57" s="145"/>
      <c r="C57" s="145"/>
      <c r="D57" s="136"/>
      <c r="E57" s="138" t="s">
        <v>119</v>
      </c>
      <c r="F57" s="136">
        <v>114982</v>
      </c>
      <c r="G57" s="137" t="s">
        <v>120</v>
      </c>
      <c r="H57" s="136">
        <v>35070</v>
      </c>
      <c r="I57" s="48">
        <v>74</v>
      </c>
      <c r="J57" s="48">
        <v>16113</v>
      </c>
      <c r="K57" s="49" t="s">
        <v>121</v>
      </c>
      <c r="L57" s="61">
        <v>6.1</v>
      </c>
      <c r="M57" s="67" t="s">
        <v>122</v>
      </c>
      <c r="N57" s="68">
        <f t="shared" si="0"/>
        <v>98289.299999999988</v>
      </c>
    </row>
    <row r="58" spans="2:16" ht="15.75" thickBot="1" x14ac:dyDescent="0.3">
      <c r="B58" s="145"/>
      <c r="C58" s="145"/>
      <c r="D58" s="136"/>
      <c r="E58" s="138"/>
      <c r="F58" s="136"/>
      <c r="G58" s="137"/>
      <c r="H58" s="136"/>
      <c r="I58" s="48">
        <v>92</v>
      </c>
      <c r="J58" s="48">
        <v>6805</v>
      </c>
      <c r="K58" s="49" t="s">
        <v>123</v>
      </c>
      <c r="L58" s="61">
        <v>5.65</v>
      </c>
      <c r="M58" s="67" t="s">
        <v>124</v>
      </c>
      <c r="N58" s="68">
        <f t="shared" si="0"/>
        <v>38448.25</v>
      </c>
    </row>
    <row r="59" spans="2:16" ht="15.75" thickBot="1" x14ac:dyDescent="0.3">
      <c r="B59" s="145"/>
      <c r="C59" s="145"/>
      <c r="D59" s="136"/>
      <c r="E59" s="138"/>
      <c r="F59" s="136"/>
      <c r="G59" s="137"/>
      <c r="H59" s="136"/>
      <c r="I59" s="48">
        <v>88</v>
      </c>
      <c r="J59" s="48">
        <v>4149</v>
      </c>
      <c r="K59" s="49" t="s">
        <v>125</v>
      </c>
      <c r="L59" s="61">
        <v>6.65</v>
      </c>
      <c r="M59" s="67" t="s">
        <v>126</v>
      </c>
      <c r="N59" s="68">
        <f t="shared" si="0"/>
        <v>27590.850000000002</v>
      </c>
    </row>
    <row r="60" spans="2:16" ht="15.75" thickBot="1" x14ac:dyDescent="0.3">
      <c r="B60" s="145"/>
      <c r="C60" s="145"/>
      <c r="D60" s="136"/>
      <c r="E60" s="138"/>
      <c r="F60" s="136"/>
      <c r="G60" s="137" t="s">
        <v>127</v>
      </c>
      <c r="H60" s="136">
        <v>29427</v>
      </c>
      <c r="I60" s="48">
        <v>74</v>
      </c>
      <c r="J60" s="48">
        <v>9746</v>
      </c>
      <c r="K60" s="49" t="s">
        <v>128</v>
      </c>
      <c r="L60" s="61">
        <v>5.4</v>
      </c>
      <c r="M60" s="69" t="s">
        <v>129</v>
      </c>
      <c r="N60" s="68">
        <f t="shared" si="0"/>
        <v>52628.4</v>
      </c>
    </row>
    <row r="61" spans="2:16" ht="15.75" thickBot="1" x14ac:dyDescent="0.3">
      <c r="B61" s="145"/>
      <c r="C61" s="145"/>
      <c r="D61" s="136"/>
      <c r="E61" s="138"/>
      <c r="F61" s="136"/>
      <c r="G61" s="137"/>
      <c r="H61" s="136"/>
      <c r="I61" s="48">
        <v>60</v>
      </c>
      <c r="J61" s="48">
        <v>4320</v>
      </c>
      <c r="K61" s="49" t="s">
        <v>128</v>
      </c>
      <c r="L61" s="61">
        <v>5.4</v>
      </c>
      <c r="M61" s="69" t="s">
        <v>130</v>
      </c>
      <c r="N61" s="68">
        <f t="shared" si="0"/>
        <v>23328</v>
      </c>
    </row>
    <row r="62" spans="2:16" ht="15.75" thickBot="1" x14ac:dyDescent="0.3">
      <c r="B62" s="145"/>
      <c r="C62" s="145"/>
      <c r="D62" s="136"/>
      <c r="E62" s="138"/>
      <c r="F62" s="136"/>
      <c r="G62" s="137"/>
      <c r="H62" s="136"/>
      <c r="I62" s="48">
        <v>55</v>
      </c>
      <c r="J62" s="48">
        <v>3110</v>
      </c>
      <c r="K62" s="49" t="s">
        <v>131</v>
      </c>
      <c r="L62" s="61">
        <v>4.8</v>
      </c>
      <c r="M62" s="69" t="s">
        <v>132</v>
      </c>
      <c r="N62" s="68">
        <f t="shared" si="0"/>
        <v>14928</v>
      </c>
    </row>
    <row r="63" spans="2:16" ht="15.75" thickBot="1" x14ac:dyDescent="0.3">
      <c r="B63" s="145"/>
      <c r="C63" s="145"/>
      <c r="D63" s="136"/>
      <c r="E63" s="138"/>
      <c r="F63" s="136"/>
      <c r="G63" s="137" t="s">
        <v>133</v>
      </c>
      <c r="H63" s="136">
        <v>18483</v>
      </c>
      <c r="I63" s="48">
        <v>92</v>
      </c>
      <c r="J63" s="48">
        <v>6344</v>
      </c>
      <c r="K63" s="49" t="s">
        <v>134</v>
      </c>
      <c r="L63" s="61">
        <v>6.55</v>
      </c>
      <c r="M63" s="67" t="s">
        <v>135</v>
      </c>
      <c r="N63" s="68">
        <f t="shared" si="0"/>
        <v>41553.199999999997</v>
      </c>
    </row>
    <row r="64" spans="2:16" ht="15.75" thickBot="1" x14ac:dyDescent="0.3">
      <c r="B64" s="145"/>
      <c r="C64" s="145"/>
      <c r="D64" s="136"/>
      <c r="E64" s="138"/>
      <c r="F64" s="136"/>
      <c r="G64" s="137"/>
      <c r="H64" s="136"/>
      <c r="I64" s="48">
        <v>74</v>
      </c>
      <c r="J64" s="48">
        <v>4376</v>
      </c>
      <c r="K64" s="49" t="s">
        <v>136</v>
      </c>
      <c r="L64" s="61">
        <v>5.9</v>
      </c>
      <c r="M64" s="67" t="s">
        <v>137</v>
      </c>
      <c r="N64" s="68">
        <f t="shared" si="0"/>
        <v>25818.400000000001</v>
      </c>
      <c r="P64" s="33" t="s">
        <v>138</v>
      </c>
    </row>
    <row r="65" spans="2:16" ht="15.75" thickBot="1" x14ac:dyDescent="0.3">
      <c r="B65" s="145"/>
      <c r="C65" s="145"/>
      <c r="D65" s="136"/>
      <c r="E65" s="138"/>
      <c r="F65" s="136"/>
      <c r="G65" s="137"/>
      <c r="H65" s="136"/>
      <c r="I65" s="48">
        <v>110</v>
      </c>
      <c r="J65" s="48">
        <v>3927</v>
      </c>
      <c r="K65" s="49" t="s">
        <v>139</v>
      </c>
      <c r="L65" s="61">
        <v>7.9</v>
      </c>
      <c r="M65" s="67" t="s">
        <v>140</v>
      </c>
      <c r="N65" s="68">
        <f t="shared" si="0"/>
        <v>31023.300000000003</v>
      </c>
      <c r="P65" s="40" t="s">
        <v>141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2" t="s">
        <v>0</v>
      </c>
      <c r="C69" s="142" t="s">
        <v>1</v>
      </c>
      <c r="D69" s="142"/>
      <c r="E69" s="142" t="s">
        <v>2</v>
      </c>
      <c r="F69" s="142"/>
      <c r="G69" s="142" t="s">
        <v>3</v>
      </c>
      <c r="H69" s="142"/>
      <c r="I69" s="143" t="s">
        <v>4</v>
      </c>
      <c r="J69" s="143"/>
      <c r="K69" s="55" t="s">
        <v>5</v>
      </c>
      <c r="L69" s="144" t="s">
        <v>142</v>
      </c>
      <c r="M69" s="56" t="s">
        <v>7</v>
      </c>
      <c r="N69" s="141" t="s">
        <v>143</v>
      </c>
    </row>
    <row r="70" spans="2:16" ht="15.75" thickBot="1" x14ac:dyDescent="0.3">
      <c r="B70" s="142"/>
      <c r="C70" s="142"/>
      <c r="D70" s="142"/>
      <c r="E70" s="142"/>
      <c r="F70" s="142"/>
      <c r="G70" s="142"/>
      <c r="H70" s="142"/>
      <c r="I70" s="143"/>
      <c r="J70" s="143"/>
      <c r="K70" s="57"/>
      <c r="L70" s="144"/>
      <c r="M70" s="58"/>
      <c r="N70" s="141"/>
    </row>
    <row r="71" spans="2:16" ht="46.5" customHeight="1" thickBot="1" x14ac:dyDescent="0.3">
      <c r="B71" s="142"/>
      <c r="C71" s="142"/>
      <c r="D71" s="142"/>
      <c r="E71" s="142"/>
      <c r="F71" s="142"/>
      <c r="G71" s="142"/>
      <c r="H71" s="142"/>
      <c r="I71" s="59" t="s">
        <v>10</v>
      </c>
      <c r="J71" s="59" t="s">
        <v>11</v>
      </c>
      <c r="K71" s="57"/>
      <c r="L71" s="144"/>
      <c r="M71" s="58"/>
      <c r="N71" s="141"/>
    </row>
    <row r="72" spans="2:16" ht="15.75" thickBot="1" x14ac:dyDescent="0.3">
      <c r="B72" s="145" t="s">
        <v>12</v>
      </c>
      <c r="C72" s="145" t="s">
        <v>144</v>
      </c>
      <c r="D72" s="136">
        <v>4841</v>
      </c>
      <c r="E72" s="138" t="s">
        <v>145</v>
      </c>
      <c r="F72" s="136">
        <v>1280</v>
      </c>
      <c r="G72" s="137" t="s">
        <v>146</v>
      </c>
      <c r="H72" s="136">
        <v>572</v>
      </c>
      <c r="I72" s="48">
        <v>80</v>
      </c>
      <c r="J72" s="48">
        <v>484</v>
      </c>
      <c r="K72" s="60" t="s">
        <v>147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5"/>
      <c r="C73" s="145"/>
      <c r="D73" s="136"/>
      <c r="E73" s="138"/>
      <c r="F73" s="136"/>
      <c r="G73" s="137"/>
      <c r="H73" s="136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5"/>
      <c r="C74" s="145"/>
      <c r="D74" s="136"/>
      <c r="E74" s="138"/>
      <c r="F74" s="136"/>
      <c r="G74" s="137"/>
      <c r="H74" s="136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5"/>
      <c r="C75" s="145"/>
      <c r="D75" s="136"/>
      <c r="E75" s="138"/>
      <c r="F75" s="136"/>
      <c r="G75" s="137" t="s">
        <v>148</v>
      </c>
      <c r="H75" s="136">
        <v>317</v>
      </c>
      <c r="I75" s="48">
        <v>110</v>
      </c>
      <c r="J75" s="48">
        <v>193</v>
      </c>
      <c r="K75" s="49" t="s">
        <v>149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5"/>
      <c r="C76" s="145"/>
      <c r="D76" s="136"/>
      <c r="E76" s="138"/>
      <c r="F76" s="136"/>
      <c r="G76" s="137"/>
      <c r="H76" s="136"/>
      <c r="I76" s="48">
        <v>90</v>
      </c>
      <c r="J76" s="48">
        <v>112</v>
      </c>
      <c r="K76" s="49" t="s">
        <v>150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5"/>
      <c r="C77" s="145"/>
      <c r="D77" s="136"/>
      <c r="E77" s="138"/>
      <c r="F77" s="136"/>
      <c r="G77" s="137"/>
      <c r="H77" s="136"/>
      <c r="I77" s="48">
        <v>85</v>
      </c>
      <c r="J77" s="48">
        <v>7</v>
      </c>
      <c r="K77" s="64" t="s">
        <v>151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5"/>
      <c r="C78" s="145"/>
      <c r="D78" s="136"/>
      <c r="E78" s="138"/>
      <c r="F78" s="136"/>
      <c r="G78" s="137" t="s">
        <v>152</v>
      </c>
      <c r="H78" s="136">
        <v>192</v>
      </c>
      <c r="I78" s="50">
        <v>80</v>
      </c>
      <c r="J78" s="50">
        <v>191</v>
      </c>
      <c r="K78" s="60" t="s">
        <v>147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5"/>
      <c r="C79" s="145"/>
      <c r="D79" s="136"/>
      <c r="E79" s="138"/>
      <c r="F79" s="136"/>
      <c r="G79" s="137"/>
      <c r="H79" s="136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5"/>
      <c r="C80" s="145"/>
      <c r="D80" s="136"/>
      <c r="E80" s="138" t="s">
        <v>14</v>
      </c>
      <c r="F80" s="136">
        <v>809</v>
      </c>
      <c r="G80" s="137" t="s">
        <v>153</v>
      </c>
      <c r="H80" s="136">
        <v>470</v>
      </c>
      <c r="I80" s="48">
        <v>61</v>
      </c>
      <c r="J80" s="48">
        <v>392</v>
      </c>
      <c r="K80" s="60" t="s">
        <v>154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5"/>
      <c r="C81" s="145"/>
      <c r="D81" s="136"/>
      <c r="E81" s="138"/>
      <c r="F81" s="136"/>
      <c r="G81" s="137"/>
      <c r="H81" s="136"/>
      <c r="I81" s="48">
        <v>60</v>
      </c>
      <c r="J81" s="48">
        <v>40</v>
      </c>
      <c r="K81" s="60" t="s">
        <v>155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5"/>
      <c r="C82" s="145"/>
      <c r="D82" s="136"/>
      <c r="E82" s="138"/>
      <c r="F82" s="136"/>
      <c r="G82" s="137"/>
      <c r="H82" s="136"/>
      <c r="I82" s="48">
        <v>66</v>
      </c>
      <c r="J82" s="48">
        <v>1</v>
      </c>
      <c r="K82" s="60" t="s">
        <v>156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5"/>
      <c r="C83" s="145"/>
      <c r="D83" s="136"/>
      <c r="E83" s="138"/>
      <c r="F83" s="136"/>
      <c r="G83" s="137" t="s">
        <v>157</v>
      </c>
      <c r="H83" s="136">
        <v>152</v>
      </c>
      <c r="I83" s="48">
        <v>150</v>
      </c>
      <c r="J83" s="48">
        <v>101</v>
      </c>
      <c r="K83" s="65" t="s">
        <v>158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5"/>
      <c r="C84" s="145"/>
      <c r="D84" s="136"/>
      <c r="E84" s="138"/>
      <c r="F84" s="136"/>
      <c r="G84" s="137"/>
      <c r="H84" s="136"/>
      <c r="I84" s="48">
        <v>110</v>
      </c>
      <c r="J84" s="48">
        <v>37</v>
      </c>
      <c r="K84" s="65" t="s">
        <v>159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5"/>
      <c r="C85" s="145"/>
      <c r="D85" s="136"/>
      <c r="E85" s="138"/>
      <c r="F85" s="136"/>
      <c r="G85" s="137"/>
      <c r="H85" s="136"/>
      <c r="I85" s="48">
        <v>107</v>
      </c>
      <c r="J85" s="48">
        <v>8</v>
      </c>
      <c r="K85" s="65" t="s">
        <v>160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5"/>
      <c r="C86" s="145"/>
      <c r="D86" s="136"/>
      <c r="E86" s="138"/>
      <c r="F86" s="136"/>
      <c r="G86" s="137" t="s">
        <v>15</v>
      </c>
      <c r="H86" s="136">
        <v>142</v>
      </c>
      <c r="I86" s="48">
        <v>100</v>
      </c>
      <c r="J86" s="48">
        <v>95</v>
      </c>
      <c r="K86" s="60" t="s">
        <v>161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5"/>
      <c r="C87" s="145"/>
      <c r="D87" s="136"/>
      <c r="E87" s="138"/>
      <c r="F87" s="136"/>
      <c r="G87" s="137"/>
      <c r="H87" s="136"/>
      <c r="I87" s="48">
        <v>85</v>
      </c>
      <c r="J87" s="48">
        <v>35</v>
      </c>
      <c r="K87" s="60" t="s">
        <v>162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5"/>
      <c r="C88" s="145"/>
      <c r="D88" s="136"/>
      <c r="E88" s="138"/>
      <c r="F88" s="136"/>
      <c r="G88" s="137"/>
      <c r="H88" s="136"/>
      <c r="I88" s="48">
        <v>80</v>
      </c>
      <c r="J88" s="48">
        <v>2</v>
      </c>
      <c r="K88" s="60" t="s">
        <v>163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5"/>
      <c r="C89" s="145"/>
      <c r="D89" s="136"/>
      <c r="E89" s="138" t="s">
        <v>164</v>
      </c>
      <c r="F89" s="136">
        <v>643</v>
      </c>
      <c r="G89" s="137" t="s">
        <v>165</v>
      </c>
      <c r="H89" s="136">
        <v>280</v>
      </c>
      <c r="I89" s="50">
        <v>211</v>
      </c>
      <c r="J89" s="50">
        <v>44</v>
      </c>
      <c r="K89" s="49" t="s">
        <v>166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5"/>
      <c r="C90" s="145"/>
      <c r="D90" s="136"/>
      <c r="E90" s="138"/>
      <c r="F90" s="136"/>
      <c r="G90" s="137"/>
      <c r="H90" s="136"/>
      <c r="I90" s="50">
        <v>153</v>
      </c>
      <c r="J90" s="50">
        <v>44</v>
      </c>
      <c r="K90" s="60" t="s">
        <v>167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5"/>
      <c r="C91" s="145"/>
      <c r="D91" s="136"/>
      <c r="E91" s="138"/>
      <c r="F91" s="136"/>
      <c r="G91" s="137"/>
      <c r="H91" s="136"/>
      <c r="I91" s="50">
        <v>258</v>
      </c>
      <c r="J91" s="50">
        <v>24</v>
      </c>
      <c r="K91" s="49" t="s">
        <v>168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5"/>
      <c r="C92" s="145"/>
      <c r="D92" s="136"/>
      <c r="E92" s="138"/>
      <c r="F92" s="136"/>
      <c r="G92" s="137" t="s">
        <v>169</v>
      </c>
      <c r="H92" s="136">
        <v>252</v>
      </c>
      <c r="I92" s="48">
        <v>270</v>
      </c>
      <c r="J92" s="48">
        <v>29</v>
      </c>
      <c r="K92" s="60" t="s">
        <v>170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5"/>
      <c r="C93" s="145"/>
      <c r="D93" s="136"/>
      <c r="E93" s="138"/>
      <c r="F93" s="136"/>
      <c r="G93" s="137"/>
      <c r="H93" s="136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5"/>
      <c r="C94" s="145"/>
      <c r="D94" s="136"/>
      <c r="E94" s="138"/>
      <c r="F94" s="136"/>
      <c r="G94" s="137"/>
      <c r="H94" s="136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5"/>
      <c r="C95" s="145"/>
      <c r="D95" s="136"/>
      <c r="E95" s="138"/>
      <c r="F95" s="136"/>
      <c r="G95" s="137" t="s">
        <v>171</v>
      </c>
      <c r="H95" s="136">
        <v>81</v>
      </c>
      <c r="I95" s="48">
        <v>386</v>
      </c>
      <c r="J95" s="48">
        <v>15</v>
      </c>
      <c r="K95" s="60" t="s">
        <v>172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5"/>
      <c r="C96" s="145"/>
      <c r="D96" s="136"/>
      <c r="E96" s="138"/>
      <c r="F96" s="136"/>
      <c r="G96" s="137"/>
      <c r="H96" s="136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173</v>
      </c>
    </row>
    <row r="97" spans="2:16" ht="15.75" thickBot="1" x14ac:dyDescent="0.3">
      <c r="B97" s="145"/>
      <c r="C97" s="145"/>
      <c r="D97" s="136"/>
      <c r="E97" s="138"/>
      <c r="F97" s="136"/>
      <c r="G97" s="137"/>
      <c r="H97" s="136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2" t="s">
        <v>174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175</v>
      </c>
      <c r="N106" s="83" t="s">
        <v>176</v>
      </c>
    </row>
    <row r="107" spans="2:16" ht="15.75" thickBot="1" x14ac:dyDescent="0.3">
      <c r="B107" s="139" t="s">
        <v>12</v>
      </c>
      <c r="C107" s="139" t="s">
        <v>177</v>
      </c>
      <c r="D107" s="136">
        <v>84</v>
      </c>
      <c r="E107" s="138" t="s">
        <v>14</v>
      </c>
      <c r="F107" s="136">
        <v>39</v>
      </c>
      <c r="G107" s="137" t="s">
        <v>178</v>
      </c>
      <c r="H107" s="136">
        <v>25</v>
      </c>
      <c r="I107" s="48">
        <v>80</v>
      </c>
      <c r="J107" s="77">
        <v>18</v>
      </c>
      <c r="K107" s="49" t="s">
        <v>179</v>
      </c>
      <c r="L107" s="61">
        <v>5.7</v>
      </c>
      <c r="N107" s="84">
        <f>L107*0.62</f>
        <v>3.5340000000000003</v>
      </c>
      <c r="O107">
        <f>N107*J107</f>
        <v>63.612000000000002</v>
      </c>
    </row>
    <row r="108" spans="2:16" ht="15.75" thickBot="1" x14ac:dyDescent="0.3">
      <c r="B108" s="139"/>
      <c r="C108" s="139"/>
      <c r="D108" s="136"/>
      <c r="E108" s="138"/>
      <c r="F108" s="136"/>
      <c r="G108" s="137"/>
      <c r="H108" s="136"/>
      <c r="I108" s="48">
        <v>81</v>
      </c>
      <c r="J108" s="77">
        <v>7</v>
      </c>
      <c r="K108" s="49" t="s">
        <v>180</v>
      </c>
      <c r="L108" s="61">
        <v>7.2</v>
      </c>
      <c r="N108" s="84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39"/>
      <c r="C109" s="139"/>
      <c r="D109" s="136"/>
      <c r="E109" s="138"/>
      <c r="F109" s="136"/>
      <c r="G109" s="137" t="s">
        <v>93</v>
      </c>
      <c r="H109" s="136">
        <v>11</v>
      </c>
      <c r="I109" s="48">
        <v>80</v>
      </c>
      <c r="J109" s="77">
        <v>7</v>
      </c>
      <c r="K109" s="49" t="s">
        <v>181</v>
      </c>
      <c r="L109" s="61">
        <v>6.5</v>
      </c>
      <c r="N109" s="84">
        <f t="shared" si="2"/>
        <v>4.03</v>
      </c>
      <c r="O109">
        <f t="shared" si="3"/>
        <v>28.21</v>
      </c>
    </row>
    <row r="110" spans="2:16" ht="15.75" thickBot="1" x14ac:dyDescent="0.3">
      <c r="B110" s="139"/>
      <c r="C110" s="139"/>
      <c r="D110" s="136"/>
      <c r="E110" s="138"/>
      <c r="F110" s="136"/>
      <c r="G110" s="137"/>
      <c r="H110" s="136"/>
      <c r="I110" s="48">
        <v>110</v>
      </c>
      <c r="J110" s="77">
        <v>4</v>
      </c>
      <c r="K110" s="49" t="s">
        <v>182</v>
      </c>
      <c r="L110" s="61">
        <v>8.6999999999999993</v>
      </c>
      <c r="N110" s="84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39"/>
      <c r="C111" s="139"/>
      <c r="D111" s="136"/>
      <c r="E111" s="138"/>
      <c r="F111" s="136"/>
      <c r="G111" s="50" t="s">
        <v>153</v>
      </c>
      <c r="H111" s="51">
        <v>2</v>
      </c>
      <c r="I111" s="50">
        <v>50</v>
      </c>
      <c r="J111" s="75">
        <v>2</v>
      </c>
      <c r="K111" s="49" t="s">
        <v>183</v>
      </c>
      <c r="L111" s="61">
        <v>4.4000000000000004</v>
      </c>
      <c r="N111" s="84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39"/>
      <c r="C112" s="139"/>
      <c r="D112" s="136"/>
      <c r="E112" s="138" t="s">
        <v>119</v>
      </c>
      <c r="F112" s="136">
        <v>32</v>
      </c>
      <c r="G112" s="137" t="s">
        <v>120</v>
      </c>
      <c r="H112" s="136">
        <v>22</v>
      </c>
      <c r="I112" s="48">
        <v>69</v>
      </c>
      <c r="J112" s="77">
        <v>8</v>
      </c>
      <c r="K112" s="49" t="s">
        <v>184</v>
      </c>
      <c r="L112" s="61">
        <v>7.7</v>
      </c>
      <c r="N112" s="84">
        <f t="shared" si="2"/>
        <v>4.774</v>
      </c>
      <c r="O112">
        <f t="shared" si="3"/>
        <v>38.192</v>
      </c>
    </row>
    <row r="113" spans="2:16" ht="15.75" thickBot="1" x14ac:dyDescent="0.3">
      <c r="B113" s="139"/>
      <c r="C113" s="139"/>
      <c r="D113" s="136"/>
      <c r="E113" s="138"/>
      <c r="F113" s="136"/>
      <c r="G113" s="137"/>
      <c r="H113" s="136"/>
      <c r="I113" s="48">
        <v>110</v>
      </c>
      <c r="J113" s="77">
        <v>7</v>
      </c>
      <c r="K113" s="49" t="s">
        <v>185</v>
      </c>
      <c r="L113" s="61">
        <v>7.7</v>
      </c>
      <c r="N113" s="84">
        <f t="shared" si="2"/>
        <v>4.774</v>
      </c>
      <c r="O113">
        <f t="shared" si="3"/>
        <v>33.417999999999999</v>
      </c>
    </row>
    <row r="114" spans="2:16" ht="15.75" thickBot="1" x14ac:dyDescent="0.3">
      <c r="B114" s="139"/>
      <c r="C114" s="139"/>
      <c r="D114" s="136"/>
      <c r="E114" s="138"/>
      <c r="F114" s="136"/>
      <c r="G114" s="137"/>
      <c r="H114" s="136"/>
      <c r="I114" s="48">
        <v>71</v>
      </c>
      <c r="J114" s="77">
        <v>6</v>
      </c>
      <c r="K114" s="49" t="s">
        <v>186</v>
      </c>
      <c r="L114" s="61">
        <v>7.7</v>
      </c>
      <c r="N114" s="84">
        <f t="shared" si="2"/>
        <v>4.774</v>
      </c>
      <c r="O114">
        <f t="shared" si="3"/>
        <v>28.643999999999998</v>
      </c>
    </row>
    <row r="115" spans="2:16" ht="15.75" thickBot="1" x14ac:dyDescent="0.3">
      <c r="B115" s="139"/>
      <c r="C115" s="139"/>
      <c r="D115" s="136"/>
      <c r="E115" s="138"/>
      <c r="F115" s="136"/>
      <c r="G115" s="137" t="s">
        <v>187</v>
      </c>
      <c r="H115" s="136">
        <v>6</v>
      </c>
      <c r="I115" s="48">
        <v>69</v>
      </c>
      <c r="J115" s="77">
        <v>5</v>
      </c>
      <c r="K115" s="49" t="s">
        <v>188</v>
      </c>
      <c r="L115" s="61">
        <v>8.1999999999999993</v>
      </c>
      <c r="N115" s="84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39"/>
      <c r="C116" s="139"/>
      <c r="D116" s="136"/>
      <c r="E116" s="138"/>
      <c r="F116" s="136"/>
      <c r="G116" s="137"/>
      <c r="H116" s="136"/>
      <c r="I116" s="48">
        <v>71</v>
      </c>
      <c r="J116" s="77">
        <v>1</v>
      </c>
      <c r="K116" s="49" t="s">
        <v>189</v>
      </c>
      <c r="L116" s="61">
        <v>7.3</v>
      </c>
      <c r="N116" s="84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39"/>
      <c r="C117" s="139"/>
      <c r="D117" s="136"/>
      <c r="E117" s="138"/>
      <c r="F117" s="136"/>
      <c r="G117" s="50" t="s">
        <v>127</v>
      </c>
      <c r="H117" s="51">
        <v>3</v>
      </c>
      <c r="I117" s="48">
        <v>71</v>
      </c>
      <c r="J117" s="77">
        <v>3</v>
      </c>
      <c r="K117" s="49" t="s">
        <v>190</v>
      </c>
      <c r="L117" s="61">
        <v>5.8</v>
      </c>
      <c r="N117" s="84">
        <f t="shared" si="2"/>
        <v>3.5960000000000001</v>
      </c>
      <c r="O117">
        <f t="shared" si="3"/>
        <v>10.788</v>
      </c>
      <c r="P117" s="33" t="s">
        <v>191</v>
      </c>
    </row>
    <row r="118" spans="2:16" ht="15.75" thickBot="1" x14ac:dyDescent="0.3">
      <c r="B118" s="139"/>
      <c r="C118" s="139"/>
      <c r="D118" s="136"/>
      <c r="E118" s="52" t="s">
        <v>192</v>
      </c>
      <c r="F118" s="51">
        <v>9</v>
      </c>
      <c r="G118" s="50" t="s">
        <v>193</v>
      </c>
      <c r="H118" s="51">
        <v>9</v>
      </c>
      <c r="I118" s="50">
        <v>115</v>
      </c>
      <c r="J118" s="75">
        <v>9</v>
      </c>
      <c r="K118" s="49" t="s">
        <v>194</v>
      </c>
      <c r="L118" s="61">
        <v>6.2</v>
      </c>
      <c r="N118" s="84">
        <f t="shared" si="2"/>
        <v>3.8439999999999999</v>
      </c>
      <c r="O118">
        <f t="shared" si="3"/>
        <v>34.595999999999997</v>
      </c>
      <c r="P118" s="82" t="s">
        <v>195</v>
      </c>
    </row>
    <row r="119" spans="2:16" ht="18.75" x14ac:dyDescent="0.3">
      <c r="J119" s="78">
        <f>SUM(J107:J118)</f>
        <v>77</v>
      </c>
      <c r="N119" s="85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6"/>
    </row>
    <row r="2" spans="1:15" ht="15.75" thickBot="1" x14ac:dyDescent="0.3"/>
    <row r="3" spans="1:15" ht="27.75" customHeight="1" thickBot="1" x14ac:dyDescent="0.3">
      <c r="B3" s="166" t="s">
        <v>0</v>
      </c>
      <c r="C3" s="167" t="s">
        <v>1</v>
      </c>
      <c r="D3" s="168"/>
      <c r="E3" s="167" t="s">
        <v>2</v>
      </c>
      <c r="F3" s="168"/>
      <c r="G3" s="167" t="s">
        <v>3</v>
      </c>
      <c r="H3" s="168"/>
      <c r="I3" s="184" t="s">
        <v>4</v>
      </c>
      <c r="J3" s="184"/>
      <c r="K3" s="180" t="s">
        <v>5</v>
      </c>
      <c r="L3" s="188" t="s">
        <v>196</v>
      </c>
      <c r="M3" s="180" t="s">
        <v>197</v>
      </c>
      <c r="N3" s="189" t="s">
        <v>198</v>
      </c>
      <c r="O3" s="179" t="s">
        <v>199</v>
      </c>
    </row>
    <row r="4" spans="1:15" ht="13.5" customHeight="1" thickBot="1" x14ac:dyDescent="0.3">
      <c r="B4" s="166"/>
      <c r="C4" s="169"/>
      <c r="D4" s="170"/>
      <c r="E4" s="169"/>
      <c r="F4" s="170"/>
      <c r="G4" s="169"/>
      <c r="H4" s="170"/>
      <c r="I4" s="184"/>
      <c r="J4" s="184"/>
      <c r="K4" s="180"/>
      <c r="L4" s="188"/>
      <c r="M4" s="180"/>
      <c r="N4" s="189"/>
      <c r="O4" s="180"/>
    </row>
    <row r="5" spans="1:15" ht="22.5" customHeight="1" thickBot="1" x14ac:dyDescent="0.3">
      <c r="B5" s="166"/>
      <c r="C5" s="171"/>
      <c r="D5" s="172"/>
      <c r="E5" s="171"/>
      <c r="F5" s="172"/>
      <c r="G5" s="171"/>
      <c r="H5" s="172"/>
      <c r="I5" s="106" t="s">
        <v>10</v>
      </c>
      <c r="J5" s="106" t="s">
        <v>11</v>
      </c>
      <c r="K5" s="180"/>
      <c r="L5" s="188"/>
      <c r="M5" s="180"/>
      <c r="N5" s="189"/>
      <c r="O5" s="180"/>
    </row>
    <row r="6" spans="1:15" ht="15.75" thickBot="1" x14ac:dyDescent="0.3">
      <c r="B6" s="145" t="s">
        <v>200</v>
      </c>
      <c r="C6" s="145" t="s">
        <v>13</v>
      </c>
      <c r="D6" s="136">
        <v>1567</v>
      </c>
      <c r="E6" s="163" t="s">
        <v>201</v>
      </c>
      <c r="F6" s="136">
        <v>234</v>
      </c>
      <c r="G6" s="147" t="s">
        <v>202</v>
      </c>
      <c r="H6" s="136">
        <v>74</v>
      </c>
      <c r="I6" s="131">
        <v>132</v>
      </c>
      <c r="J6" s="75">
        <v>40</v>
      </c>
      <c r="K6" s="62" t="s">
        <v>203</v>
      </c>
      <c r="L6" s="61">
        <v>5.85</v>
      </c>
      <c r="M6" s="67" t="s">
        <v>204</v>
      </c>
      <c r="N6" s="62"/>
      <c r="O6" s="125">
        <f t="shared" ref="O6:O27" si="0">L6*J6</f>
        <v>234</v>
      </c>
    </row>
    <row r="7" spans="1:15" ht="14.25" customHeight="1" thickBot="1" x14ac:dyDescent="0.3">
      <c r="B7" s="145"/>
      <c r="C7" s="145"/>
      <c r="D7" s="136"/>
      <c r="E7" s="163"/>
      <c r="F7" s="136"/>
      <c r="G7" s="147"/>
      <c r="H7" s="136"/>
      <c r="I7" s="131">
        <v>110</v>
      </c>
      <c r="J7" s="77">
        <v>16</v>
      </c>
      <c r="K7" s="62" t="s">
        <v>205</v>
      </c>
      <c r="L7" s="61">
        <v>8.9</v>
      </c>
      <c r="M7" s="67" t="s">
        <v>206</v>
      </c>
      <c r="N7" s="62"/>
      <c r="O7" s="125">
        <f t="shared" si="0"/>
        <v>142.4</v>
      </c>
    </row>
    <row r="8" spans="1:15" ht="15.75" thickBot="1" x14ac:dyDescent="0.3">
      <c r="B8" s="145"/>
      <c r="C8" s="145"/>
      <c r="D8" s="136"/>
      <c r="E8" s="163"/>
      <c r="F8" s="136"/>
      <c r="G8" s="147"/>
      <c r="H8" s="136"/>
      <c r="I8" s="131">
        <v>118</v>
      </c>
      <c r="J8" s="77">
        <v>8</v>
      </c>
      <c r="K8" s="62" t="s">
        <v>207</v>
      </c>
      <c r="L8" s="61">
        <v>7.5</v>
      </c>
      <c r="M8" s="67" t="s">
        <v>208</v>
      </c>
      <c r="N8" s="62"/>
      <c r="O8" s="125">
        <f t="shared" si="0"/>
        <v>60</v>
      </c>
    </row>
    <row r="9" spans="1:15" ht="15.75" thickBot="1" x14ac:dyDescent="0.3">
      <c r="B9" s="145"/>
      <c r="C9" s="145"/>
      <c r="D9" s="136"/>
      <c r="E9" s="163"/>
      <c r="F9" s="136"/>
      <c r="G9" s="137" t="s">
        <v>209</v>
      </c>
      <c r="H9" s="136">
        <v>35</v>
      </c>
      <c r="I9" s="131">
        <v>51</v>
      </c>
      <c r="J9" s="77">
        <v>18</v>
      </c>
      <c r="K9" s="62" t="s">
        <v>210</v>
      </c>
      <c r="L9" s="61">
        <v>6.45</v>
      </c>
      <c r="M9" s="67" t="s">
        <v>211</v>
      </c>
      <c r="N9" s="62"/>
      <c r="O9" s="125">
        <f t="shared" si="0"/>
        <v>116.10000000000001</v>
      </c>
    </row>
    <row r="10" spans="1:15" ht="15.75" thickBot="1" x14ac:dyDescent="0.3">
      <c r="B10" s="145"/>
      <c r="C10" s="145"/>
      <c r="D10" s="136"/>
      <c r="E10" s="163"/>
      <c r="F10" s="136"/>
      <c r="G10" s="137"/>
      <c r="H10" s="136"/>
      <c r="I10" s="131">
        <v>63</v>
      </c>
      <c r="J10" s="77">
        <v>17</v>
      </c>
      <c r="K10" s="62" t="s">
        <v>212</v>
      </c>
      <c r="L10" s="61">
        <v>6.4</v>
      </c>
      <c r="M10" s="67" t="s">
        <v>213</v>
      </c>
      <c r="N10" s="62"/>
      <c r="O10" s="125">
        <f t="shared" si="0"/>
        <v>108.80000000000001</v>
      </c>
    </row>
    <row r="11" spans="1:15" ht="15.75" thickBot="1" x14ac:dyDescent="0.3">
      <c r="B11" s="145"/>
      <c r="C11" s="145"/>
      <c r="D11" s="136"/>
      <c r="E11" s="163"/>
      <c r="F11" s="136"/>
      <c r="G11" s="137" t="s">
        <v>214</v>
      </c>
      <c r="H11" s="136">
        <v>34</v>
      </c>
      <c r="I11" s="131">
        <v>132</v>
      </c>
      <c r="J11" s="77">
        <v>20</v>
      </c>
      <c r="K11" s="62" t="s">
        <v>215</v>
      </c>
      <c r="L11" s="61">
        <v>8.4</v>
      </c>
      <c r="M11" s="67" t="s">
        <v>216</v>
      </c>
      <c r="N11" s="62"/>
      <c r="O11" s="125">
        <f t="shared" si="0"/>
        <v>168</v>
      </c>
    </row>
    <row r="12" spans="1:15" ht="15.75" thickBot="1" x14ac:dyDescent="0.3">
      <c r="B12" s="145"/>
      <c r="C12" s="145"/>
      <c r="D12" s="136"/>
      <c r="E12" s="163"/>
      <c r="F12" s="136"/>
      <c r="G12" s="137"/>
      <c r="H12" s="136"/>
      <c r="I12" s="131">
        <v>110</v>
      </c>
      <c r="J12" s="77">
        <v>6</v>
      </c>
      <c r="K12" s="62" t="s">
        <v>217</v>
      </c>
      <c r="L12" s="61">
        <v>8.3000000000000007</v>
      </c>
      <c r="M12" s="67" t="s">
        <v>218</v>
      </c>
      <c r="N12" s="62"/>
      <c r="O12" s="125">
        <f t="shared" si="0"/>
        <v>49.800000000000004</v>
      </c>
    </row>
    <row r="13" spans="1:15" ht="15.75" thickBot="1" x14ac:dyDescent="0.3">
      <c r="B13" s="145"/>
      <c r="C13" s="145"/>
      <c r="D13" s="136"/>
      <c r="E13" s="163"/>
      <c r="F13" s="136"/>
      <c r="G13" s="137"/>
      <c r="H13" s="136"/>
      <c r="I13" s="131">
        <v>75</v>
      </c>
      <c r="J13" s="77">
        <v>4</v>
      </c>
      <c r="K13" s="62" t="s">
        <v>219</v>
      </c>
      <c r="L13" s="61">
        <v>7.3</v>
      </c>
      <c r="M13" s="67" t="s">
        <v>220</v>
      </c>
      <c r="N13" s="62"/>
      <c r="O13" s="125">
        <f t="shared" si="0"/>
        <v>29.2</v>
      </c>
    </row>
    <row r="14" spans="1:15" ht="15.75" thickBot="1" x14ac:dyDescent="0.3">
      <c r="B14" s="145"/>
      <c r="C14" s="145"/>
      <c r="D14" s="136"/>
      <c r="E14" s="137" t="s">
        <v>14</v>
      </c>
      <c r="F14" s="136">
        <v>173</v>
      </c>
      <c r="G14" s="137" t="s">
        <v>178</v>
      </c>
      <c r="H14" s="136">
        <v>84</v>
      </c>
      <c r="I14" s="131">
        <v>59</v>
      </c>
      <c r="J14" s="75">
        <v>25</v>
      </c>
      <c r="K14" s="62" t="s">
        <v>221</v>
      </c>
      <c r="L14" s="61">
        <v>8.4</v>
      </c>
      <c r="M14" s="67" t="s">
        <v>222</v>
      </c>
      <c r="N14" s="62"/>
      <c r="O14" s="125">
        <f t="shared" si="0"/>
        <v>210</v>
      </c>
    </row>
    <row r="15" spans="1:15" ht="15.75" thickBot="1" x14ac:dyDescent="0.3">
      <c r="B15" s="145"/>
      <c r="C15" s="145"/>
      <c r="D15" s="136"/>
      <c r="E15" s="137"/>
      <c r="F15" s="136"/>
      <c r="G15" s="137"/>
      <c r="H15" s="136"/>
      <c r="I15" s="131">
        <v>62</v>
      </c>
      <c r="J15" s="75">
        <v>22</v>
      </c>
      <c r="K15" s="62" t="s">
        <v>223</v>
      </c>
      <c r="L15" s="61">
        <v>8</v>
      </c>
      <c r="M15" s="67" t="s">
        <v>224</v>
      </c>
      <c r="N15" s="62"/>
      <c r="O15" s="125">
        <f t="shared" si="0"/>
        <v>176</v>
      </c>
    </row>
    <row r="16" spans="1:15" ht="15.75" thickBot="1" x14ac:dyDescent="0.3">
      <c r="B16" s="145"/>
      <c r="C16" s="145"/>
      <c r="D16" s="136"/>
      <c r="E16" s="137"/>
      <c r="F16" s="136"/>
      <c r="G16" s="137"/>
      <c r="H16" s="136"/>
      <c r="I16" s="131">
        <v>55</v>
      </c>
      <c r="J16" s="75">
        <v>13</v>
      </c>
      <c r="K16" s="62" t="s">
        <v>225</v>
      </c>
      <c r="L16" s="61">
        <v>8.1</v>
      </c>
      <c r="M16" s="67" t="s">
        <v>226</v>
      </c>
      <c r="N16" s="62"/>
      <c r="O16" s="125">
        <f t="shared" si="0"/>
        <v>105.3</v>
      </c>
    </row>
    <row r="17" spans="2:17" ht="15.75" thickBot="1" x14ac:dyDescent="0.3">
      <c r="B17" s="145"/>
      <c r="C17" s="145"/>
      <c r="D17" s="136"/>
      <c r="E17" s="137"/>
      <c r="F17" s="136"/>
      <c r="G17" s="137" t="s">
        <v>227</v>
      </c>
      <c r="H17" s="136">
        <v>40</v>
      </c>
      <c r="I17" s="75">
        <v>85</v>
      </c>
      <c r="J17" s="77">
        <v>10</v>
      </c>
      <c r="K17" s="62" t="s">
        <v>228</v>
      </c>
      <c r="L17" s="61">
        <v>10.65</v>
      </c>
      <c r="M17" s="67" t="s">
        <v>229</v>
      </c>
      <c r="N17" s="62"/>
      <c r="O17" s="125">
        <f t="shared" si="0"/>
        <v>106.5</v>
      </c>
    </row>
    <row r="18" spans="2:17" ht="15.75" thickBot="1" x14ac:dyDescent="0.3">
      <c r="B18" s="145"/>
      <c r="C18" s="145"/>
      <c r="D18" s="136"/>
      <c r="E18" s="137"/>
      <c r="F18" s="136"/>
      <c r="G18" s="137"/>
      <c r="H18" s="136"/>
      <c r="I18" s="75">
        <v>81</v>
      </c>
      <c r="J18" s="77">
        <v>9</v>
      </c>
      <c r="K18" s="62" t="s">
        <v>230</v>
      </c>
      <c r="L18" s="61">
        <v>13.5</v>
      </c>
      <c r="M18" s="67" t="s">
        <v>231</v>
      </c>
      <c r="N18" s="62"/>
      <c r="O18" s="125">
        <f t="shared" si="0"/>
        <v>121.5</v>
      </c>
    </row>
    <row r="19" spans="2:17" ht="15.75" thickBot="1" x14ac:dyDescent="0.3">
      <c r="B19" s="145"/>
      <c r="C19" s="145"/>
      <c r="D19" s="136"/>
      <c r="E19" s="137"/>
      <c r="F19" s="136"/>
      <c r="G19" s="137"/>
      <c r="H19" s="136"/>
      <c r="I19" s="75">
        <v>62</v>
      </c>
      <c r="J19" s="77">
        <v>9</v>
      </c>
      <c r="K19" s="62" t="s">
        <v>232</v>
      </c>
      <c r="L19" s="61">
        <v>11.35</v>
      </c>
      <c r="M19" s="67" t="s">
        <v>233</v>
      </c>
      <c r="N19" s="62"/>
      <c r="O19" s="125">
        <f t="shared" si="0"/>
        <v>102.14999999999999</v>
      </c>
    </row>
    <row r="20" spans="2:17" ht="15.75" thickBot="1" x14ac:dyDescent="0.3">
      <c r="B20" s="145"/>
      <c r="C20" s="145"/>
      <c r="D20" s="136"/>
      <c r="E20" s="137"/>
      <c r="F20" s="136"/>
      <c r="G20" s="50" t="s">
        <v>153</v>
      </c>
      <c r="H20" s="51">
        <v>9</v>
      </c>
      <c r="I20" s="130">
        <v>44</v>
      </c>
      <c r="J20" s="75">
        <v>9</v>
      </c>
      <c r="K20" s="62" t="s">
        <v>234</v>
      </c>
      <c r="L20" s="61">
        <v>4.25</v>
      </c>
      <c r="M20" s="67" t="s">
        <v>235</v>
      </c>
      <c r="N20" s="62"/>
      <c r="O20" s="125">
        <f t="shared" si="0"/>
        <v>38.25</v>
      </c>
    </row>
    <row r="21" spans="2:17" ht="15.75" thickBot="1" x14ac:dyDescent="0.3">
      <c r="B21" s="145"/>
      <c r="C21" s="145"/>
      <c r="D21" s="136"/>
      <c r="E21" s="137" t="s">
        <v>236</v>
      </c>
      <c r="F21" s="136">
        <v>149</v>
      </c>
      <c r="G21" s="137" t="s">
        <v>237</v>
      </c>
      <c r="H21" s="136">
        <v>47</v>
      </c>
      <c r="I21" s="48">
        <v>336</v>
      </c>
      <c r="J21" s="77">
        <v>5</v>
      </c>
      <c r="K21" s="127" t="s">
        <v>238</v>
      </c>
      <c r="L21" s="80">
        <v>13.25</v>
      </c>
      <c r="M21" s="67" t="s">
        <v>239</v>
      </c>
      <c r="N21" s="62" t="s">
        <v>240</v>
      </c>
      <c r="O21" s="125">
        <f t="shared" si="0"/>
        <v>66.25</v>
      </c>
    </row>
    <row r="22" spans="2:17" ht="15.75" thickBot="1" x14ac:dyDescent="0.3">
      <c r="B22" s="145"/>
      <c r="C22" s="145"/>
      <c r="D22" s="136"/>
      <c r="E22" s="137"/>
      <c r="F22" s="136"/>
      <c r="G22" s="137"/>
      <c r="H22" s="136"/>
      <c r="I22" s="48">
        <v>272</v>
      </c>
      <c r="J22" s="77">
        <v>4</v>
      </c>
      <c r="K22" s="126">
        <v>16.8</v>
      </c>
      <c r="L22" s="80">
        <v>16.8</v>
      </c>
      <c r="M22" s="67" t="s">
        <v>239</v>
      </c>
      <c r="N22" s="62" t="s">
        <v>241</v>
      </c>
      <c r="O22" s="125">
        <f t="shared" si="0"/>
        <v>67.2</v>
      </c>
    </row>
    <row r="23" spans="2:17" ht="15.75" thickBot="1" x14ac:dyDescent="0.3">
      <c r="B23" s="145"/>
      <c r="C23" s="145"/>
      <c r="D23" s="136"/>
      <c r="E23" s="137"/>
      <c r="F23" s="136"/>
      <c r="G23" s="137"/>
      <c r="H23" s="136"/>
      <c r="I23" s="48">
        <v>280</v>
      </c>
      <c r="J23" s="77">
        <v>4</v>
      </c>
      <c r="K23" s="96" t="s">
        <v>242</v>
      </c>
      <c r="L23" s="81">
        <v>11.8</v>
      </c>
      <c r="M23" s="67" t="s">
        <v>239</v>
      </c>
      <c r="N23" s="62" t="s">
        <v>243</v>
      </c>
      <c r="O23" s="125">
        <f t="shared" si="0"/>
        <v>47.2</v>
      </c>
    </row>
    <row r="24" spans="2:17" ht="15.75" thickBot="1" x14ac:dyDescent="0.3">
      <c r="B24" s="145"/>
      <c r="C24" s="145"/>
      <c r="D24" s="136"/>
      <c r="E24" s="137"/>
      <c r="F24" s="136"/>
      <c r="G24" s="50" t="s">
        <v>244</v>
      </c>
      <c r="H24" s="51">
        <v>23</v>
      </c>
      <c r="I24" s="48">
        <v>74</v>
      </c>
      <c r="J24" s="77">
        <v>23</v>
      </c>
      <c r="K24" s="96" t="s">
        <v>245</v>
      </c>
      <c r="L24" s="81">
        <v>4.1399999999999997</v>
      </c>
      <c r="M24" s="67" t="s">
        <v>246</v>
      </c>
      <c r="N24" s="62" t="s">
        <v>247</v>
      </c>
      <c r="O24" s="125">
        <f t="shared" si="0"/>
        <v>95.22</v>
      </c>
    </row>
    <row r="25" spans="2:17" ht="15.75" thickBot="1" x14ac:dyDescent="0.3">
      <c r="B25" s="145"/>
      <c r="C25" s="145"/>
      <c r="D25" s="136"/>
      <c r="E25" s="137"/>
      <c r="F25" s="136"/>
      <c r="G25" s="137" t="s">
        <v>248</v>
      </c>
      <c r="H25" s="136">
        <v>32</v>
      </c>
      <c r="I25" s="48">
        <v>51</v>
      </c>
      <c r="J25" s="77">
        <v>14</v>
      </c>
      <c r="K25" s="49">
        <v>6.2</v>
      </c>
      <c r="L25" s="61">
        <v>6.2</v>
      </c>
      <c r="M25" s="67" t="s">
        <v>249</v>
      </c>
      <c r="N25" s="62"/>
      <c r="O25" s="125">
        <f t="shared" si="0"/>
        <v>86.8</v>
      </c>
    </row>
    <row r="26" spans="2:17" ht="15.75" thickBot="1" x14ac:dyDescent="0.3">
      <c r="B26" s="145"/>
      <c r="C26" s="145"/>
      <c r="D26" s="136"/>
      <c r="E26" s="137"/>
      <c r="F26" s="136"/>
      <c r="G26" s="137"/>
      <c r="H26" s="136"/>
      <c r="I26" s="48">
        <v>60</v>
      </c>
      <c r="J26" s="77">
        <v>10</v>
      </c>
      <c r="K26" s="49">
        <v>4.5999999999999996</v>
      </c>
      <c r="L26" s="61">
        <v>4.5999999999999996</v>
      </c>
      <c r="M26" s="62"/>
      <c r="N26" s="62"/>
      <c r="O26" s="125">
        <f t="shared" si="0"/>
        <v>46</v>
      </c>
      <c r="Q26" s="33" t="s">
        <v>250</v>
      </c>
    </row>
    <row r="27" spans="2:17" ht="15.75" thickBot="1" x14ac:dyDescent="0.3">
      <c r="B27" s="145"/>
      <c r="C27" s="145"/>
      <c r="D27" s="136"/>
      <c r="E27" s="137"/>
      <c r="F27" s="136"/>
      <c r="G27" s="137"/>
      <c r="H27" s="136"/>
      <c r="I27" s="48">
        <v>63</v>
      </c>
      <c r="J27" s="77">
        <v>8</v>
      </c>
      <c r="K27" s="116">
        <v>5.9</v>
      </c>
      <c r="L27" s="61">
        <v>5.9</v>
      </c>
      <c r="M27" s="62"/>
      <c r="N27" s="62"/>
      <c r="O27" s="125">
        <f t="shared" si="0"/>
        <v>47.2</v>
      </c>
      <c r="Q27" s="124" t="s">
        <v>251</v>
      </c>
    </row>
    <row r="28" spans="2:17" ht="18.75" x14ac:dyDescent="0.3">
      <c r="B28" s="119"/>
      <c r="C28" s="118"/>
      <c r="D28" s="26"/>
      <c r="E28" s="30"/>
      <c r="F28" s="26"/>
      <c r="G28" s="28"/>
      <c r="H28" s="26"/>
      <c r="I28" s="4"/>
      <c r="J28" s="123">
        <f>SUM(J6:J27)</f>
        <v>294</v>
      </c>
      <c r="K28" s="122"/>
      <c r="L28" s="121"/>
      <c r="M28" s="95"/>
      <c r="N28" s="113"/>
      <c r="O28" s="120">
        <f>SUM(O6:O27)</f>
        <v>2223.87</v>
      </c>
      <c r="Q28" s="38">
        <f>O28/J28</f>
        <v>7.5641836734693877</v>
      </c>
    </row>
    <row r="29" spans="2:17" ht="19.5" thickBot="1" x14ac:dyDescent="0.3">
      <c r="B29" s="119"/>
      <c r="C29" s="118"/>
      <c r="D29" s="26"/>
      <c r="E29" s="30"/>
      <c r="F29" s="26"/>
      <c r="G29" s="28"/>
      <c r="H29" s="26"/>
      <c r="I29" s="8"/>
      <c r="J29" s="2"/>
      <c r="K29" s="14"/>
      <c r="L29" s="117"/>
      <c r="M29" s="18"/>
      <c r="N29" s="13"/>
    </row>
    <row r="30" spans="2:17" ht="15.75" thickBot="1" x14ac:dyDescent="0.3">
      <c r="B30" s="166" t="s">
        <v>0</v>
      </c>
      <c r="C30" s="167" t="s">
        <v>1</v>
      </c>
      <c r="D30" s="168"/>
      <c r="E30" s="167" t="s">
        <v>2</v>
      </c>
      <c r="F30" s="168"/>
      <c r="G30" s="167" t="s">
        <v>3</v>
      </c>
      <c r="H30" s="168"/>
      <c r="I30" s="184" t="s">
        <v>4</v>
      </c>
      <c r="J30" s="184"/>
      <c r="K30" s="180" t="s">
        <v>5</v>
      </c>
      <c r="L30" s="188" t="s">
        <v>196</v>
      </c>
      <c r="M30" s="180" t="s">
        <v>197</v>
      </c>
      <c r="N30" s="189" t="s">
        <v>198</v>
      </c>
      <c r="O30" s="179" t="s">
        <v>143</v>
      </c>
    </row>
    <row r="31" spans="2:17" ht="15.75" thickBot="1" x14ac:dyDescent="0.3">
      <c r="B31" s="166"/>
      <c r="C31" s="169"/>
      <c r="D31" s="170"/>
      <c r="E31" s="169"/>
      <c r="F31" s="170"/>
      <c r="G31" s="169"/>
      <c r="H31" s="170"/>
      <c r="I31" s="184"/>
      <c r="J31" s="184"/>
      <c r="K31" s="180"/>
      <c r="L31" s="188"/>
      <c r="M31" s="180"/>
      <c r="N31" s="189"/>
      <c r="O31" s="180"/>
    </row>
    <row r="32" spans="2:17" ht="24.75" customHeight="1" thickBot="1" x14ac:dyDescent="0.3">
      <c r="B32" s="166"/>
      <c r="C32" s="171"/>
      <c r="D32" s="172"/>
      <c r="E32" s="171"/>
      <c r="F32" s="172"/>
      <c r="G32" s="171"/>
      <c r="H32" s="172"/>
      <c r="I32" s="106" t="s">
        <v>10</v>
      </c>
      <c r="J32" s="106" t="s">
        <v>11</v>
      </c>
      <c r="K32" s="180"/>
      <c r="L32" s="188"/>
      <c r="M32" s="180"/>
      <c r="N32" s="189"/>
      <c r="O32" s="180"/>
    </row>
    <row r="33" spans="2:15" ht="15.75" thickBot="1" x14ac:dyDescent="0.3">
      <c r="B33" s="145" t="s">
        <v>200</v>
      </c>
      <c r="C33" s="145" t="s">
        <v>80</v>
      </c>
      <c r="D33" s="136">
        <v>68998</v>
      </c>
      <c r="E33" s="163" t="s">
        <v>14</v>
      </c>
      <c r="F33" s="136">
        <v>15444</v>
      </c>
      <c r="G33" s="147" t="s">
        <v>227</v>
      </c>
      <c r="H33" s="136">
        <v>5366</v>
      </c>
      <c r="I33" s="131">
        <v>75</v>
      </c>
      <c r="J33" s="50">
        <v>1107</v>
      </c>
      <c r="K33" s="62" t="s">
        <v>252</v>
      </c>
      <c r="L33" s="61">
        <v>7.5</v>
      </c>
      <c r="M33" s="67" t="s">
        <v>253</v>
      </c>
      <c r="N33" s="62"/>
      <c r="O33" s="115">
        <f t="shared" ref="O33:O56" si="1">L33*J33</f>
        <v>8302.5</v>
      </c>
    </row>
    <row r="34" spans="2:15" ht="15.75" thickBot="1" x14ac:dyDescent="0.3">
      <c r="B34" s="145"/>
      <c r="C34" s="145"/>
      <c r="D34" s="136"/>
      <c r="E34" s="163"/>
      <c r="F34" s="136"/>
      <c r="G34" s="147"/>
      <c r="H34" s="136"/>
      <c r="I34" s="131">
        <v>57</v>
      </c>
      <c r="J34" s="48">
        <v>740</v>
      </c>
      <c r="K34" s="49">
        <v>10.8</v>
      </c>
      <c r="L34" s="61">
        <v>10.8</v>
      </c>
      <c r="M34" s="67" t="s">
        <v>254</v>
      </c>
      <c r="N34" s="62"/>
      <c r="O34" s="115">
        <f t="shared" si="1"/>
        <v>7992.0000000000009</v>
      </c>
    </row>
    <row r="35" spans="2:15" ht="15.75" thickBot="1" x14ac:dyDescent="0.3">
      <c r="B35" s="145"/>
      <c r="C35" s="145"/>
      <c r="D35" s="136"/>
      <c r="E35" s="163"/>
      <c r="F35" s="136"/>
      <c r="G35" s="147"/>
      <c r="H35" s="136"/>
      <c r="I35" s="131">
        <v>96</v>
      </c>
      <c r="J35" s="48">
        <v>604</v>
      </c>
      <c r="K35" s="62" t="s">
        <v>255</v>
      </c>
      <c r="L35" s="61">
        <v>8.4</v>
      </c>
      <c r="M35" s="67" t="s">
        <v>256</v>
      </c>
      <c r="N35" s="62"/>
      <c r="O35" s="115">
        <f t="shared" si="1"/>
        <v>5073.6000000000004</v>
      </c>
    </row>
    <row r="36" spans="2:15" ht="15.75" thickBot="1" x14ac:dyDescent="0.3">
      <c r="B36" s="145"/>
      <c r="C36" s="145"/>
      <c r="D36" s="136"/>
      <c r="E36" s="163"/>
      <c r="F36" s="136"/>
      <c r="G36" s="137" t="s">
        <v>178</v>
      </c>
      <c r="H36" s="136">
        <v>3318</v>
      </c>
      <c r="I36" s="131">
        <v>55</v>
      </c>
      <c r="J36" s="48">
        <v>990</v>
      </c>
      <c r="K36" s="62" t="s">
        <v>257</v>
      </c>
      <c r="L36" s="61">
        <v>5.53</v>
      </c>
      <c r="M36" s="67" t="s">
        <v>258</v>
      </c>
      <c r="N36" s="62"/>
      <c r="O36" s="115">
        <f t="shared" si="1"/>
        <v>5474.7</v>
      </c>
    </row>
    <row r="37" spans="2:15" ht="15.75" thickBot="1" x14ac:dyDescent="0.3">
      <c r="B37" s="145"/>
      <c r="C37" s="145"/>
      <c r="D37" s="136"/>
      <c r="E37" s="163"/>
      <c r="F37" s="136"/>
      <c r="G37" s="137"/>
      <c r="H37" s="136"/>
      <c r="I37" s="131">
        <v>51</v>
      </c>
      <c r="J37" s="48">
        <v>788</v>
      </c>
      <c r="K37" s="62" t="s">
        <v>259</v>
      </c>
      <c r="L37" s="61">
        <v>6.3</v>
      </c>
      <c r="M37" s="67" t="s">
        <v>260</v>
      </c>
      <c r="N37" s="62"/>
      <c r="O37" s="115">
        <f t="shared" si="1"/>
        <v>4964.3999999999996</v>
      </c>
    </row>
    <row r="38" spans="2:15" ht="15.75" thickBot="1" x14ac:dyDescent="0.3">
      <c r="B38" s="145"/>
      <c r="C38" s="145"/>
      <c r="D38" s="136"/>
      <c r="E38" s="163"/>
      <c r="F38" s="136"/>
      <c r="G38" s="137"/>
      <c r="H38" s="136"/>
      <c r="I38" s="131">
        <v>75</v>
      </c>
      <c r="J38" s="48">
        <v>650</v>
      </c>
      <c r="K38" s="62" t="s">
        <v>261</v>
      </c>
      <c r="L38" s="61">
        <v>6.5</v>
      </c>
      <c r="M38" s="67" t="s">
        <v>262</v>
      </c>
      <c r="N38" s="62"/>
      <c r="O38" s="115">
        <f t="shared" si="1"/>
        <v>4225</v>
      </c>
    </row>
    <row r="39" spans="2:15" ht="15.75" thickBot="1" x14ac:dyDescent="0.3">
      <c r="B39" s="145"/>
      <c r="C39" s="145"/>
      <c r="D39" s="136"/>
      <c r="E39" s="163"/>
      <c r="F39" s="136"/>
      <c r="G39" s="137" t="s">
        <v>263</v>
      </c>
      <c r="H39" s="136">
        <v>3237</v>
      </c>
      <c r="I39" s="131">
        <v>100</v>
      </c>
      <c r="J39" s="48">
        <v>1079</v>
      </c>
      <c r="K39" s="62" t="s">
        <v>264</v>
      </c>
      <c r="L39" s="61">
        <v>8.9</v>
      </c>
      <c r="M39" s="67" t="s">
        <v>265</v>
      </c>
      <c r="N39" s="62"/>
      <c r="O39" s="115">
        <f t="shared" si="1"/>
        <v>9603.1</v>
      </c>
    </row>
    <row r="40" spans="2:15" ht="15.75" thickBot="1" x14ac:dyDescent="0.3">
      <c r="B40" s="145"/>
      <c r="C40" s="145"/>
      <c r="D40" s="136"/>
      <c r="E40" s="163"/>
      <c r="F40" s="136"/>
      <c r="G40" s="137"/>
      <c r="H40" s="136"/>
      <c r="I40" s="131">
        <v>103</v>
      </c>
      <c r="J40" s="48">
        <v>728</v>
      </c>
      <c r="K40" s="49" t="s">
        <v>266</v>
      </c>
      <c r="L40" s="61">
        <v>10.1</v>
      </c>
      <c r="M40" s="67" t="s">
        <v>267</v>
      </c>
      <c r="N40" s="62"/>
      <c r="O40" s="115">
        <f t="shared" si="1"/>
        <v>7352.8</v>
      </c>
    </row>
    <row r="41" spans="2:15" ht="15.75" thickBot="1" x14ac:dyDescent="0.3">
      <c r="B41" s="145"/>
      <c r="C41" s="145"/>
      <c r="D41" s="136"/>
      <c r="E41" s="163"/>
      <c r="F41" s="136"/>
      <c r="G41" s="137"/>
      <c r="H41" s="136"/>
      <c r="I41" s="131">
        <v>80</v>
      </c>
      <c r="J41" s="48">
        <v>575</v>
      </c>
      <c r="K41" s="49" t="s">
        <v>268</v>
      </c>
      <c r="L41" s="61">
        <v>7.9</v>
      </c>
      <c r="M41" s="67" t="s">
        <v>269</v>
      </c>
      <c r="N41" s="62"/>
      <c r="O41" s="115">
        <f t="shared" si="1"/>
        <v>4542.5</v>
      </c>
    </row>
    <row r="42" spans="2:15" ht="15.75" thickBot="1" x14ac:dyDescent="0.3">
      <c r="B42" s="145"/>
      <c r="C42" s="145"/>
      <c r="D42" s="136"/>
      <c r="E42" s="137" t="s">
        <v>192</v>
      </c>
      <c r="F42" s="136">
        <v>8507</v>
      </c>
      <c r="G42" s="137" t="s">
        <v>270</v>
      </c>
      <c r="H42" s="136">
        <v>4186</v>
      </c>
      <c r="I42" s="131">
        <v>95</v>
      </c>
      <c r="J42" s="50">
        <v>1248</v>
      </c>
      <c r="K42" s="116">
        <v>7.6</v>
      </c>
      <c r="L42" s="79">
        <v>7.6</v>
      </c>
      <c r="M42" s="67" t="s">
        <v>271</v>
      </c>
      <c r="N42" s="62"/>
      <c r="O42" s="115">
        <f t="shared" si="1"/>
        <v>9484.7999999999993</v>
      </c>
    </row>
    <row r="43" spans="2:15" ht="15.75" thickBot="1" x14ac:dyDescent="0.3">
      <c r="B43" s="145"/>
      <c r="C43" s="145"/>
      <c r="D43" s="136"/>
      <c r="E43" s="137"/>
      <c r="F43" s="136"/>
      <c r="G43" s="137"/>
      <c r="H43" s="136"/>
      <c r="I43" s="131">
        <v>129</v>
      </c>
      <c r="J43" s="50">
        <v>1078</v>
      </c>
      <c r="K43" s="62" t="s">
        <v>272</v>
      </c>
      <c r="L43" s="61">
        <v>7.9</v>
      </c>
      <c r="M43" s="67" t="s">
        <v>273</v>
      </c>
      <c r="N43" s="62"/>
      <c r="O43" s="115">
        <f t="shared" si="1"/>
        <v>8516.2000000000007</v>
      </c>
    </row>
    <row r="44" spans="2:15" ht="15.75" thickBot="1" x14ac:dyDescent="0.3">
      <c r="B44" s="145"/>
      <c r="C44" s="145"/>
      <c r="D44" s="136"/>
      <c r="E44" s="137"/>
      <c r="F44" s="136"/>
      <c r="G44" s="137"/>
      <c r="H44" s="136"/>
      <c r="I44" s="131">
        <v>80</v>
      </c>
      <c r="J44" s="50">
        <v>359</v>
      </c>
      <c r="K44" s="49">
        <v>8.6</v>
      </c>
      <c r="L44" s="61">
        <v>8.6</v>
      </c>
      <c r="M44" s="67" t="s">
        <v>274</v>
      </c>
      <c r="N44" s="62"/>
      <c r="O44" s="115">
        <f t="shared" si="1"/>
        <v>3087.4</v>
      </c>
    </row>
    <row r="45" spans="2:15" ht="15.75" thickBot="1" x14ac:dyDescent="0.3">
      <c r="B45" s="145"/>
      <c r="C45" s="145"/>
      <c r="D45" s="136"/>
      <c r="E45" s="137"/>
      <c r="F45" s="136"/>
      <c r="G45" s="137" t="s">
        <v>275</v>
      </c>
      <c r="H45" s="136">
        <v>581</v>
      </c>
      <c r="I45" s="75">
        <v>100</v>
      </c>
      <c r="J45" s="48">
        <v>83</v>
      </c>
      <c r="K45" s="62" t="s">
        <v>276</v>
      </c>
      <c r="L45" s="61">
        <v>7.98</v>
      </c>
      <c r="M45" s="67" t="s">
        <v>277</v>
      </c>
      <c r="N45" s="62"/>
      <c r="O45" s="115">
        <f t="shared" si="1"/>
        <v>662.34</v>
      </c>
    </row>
    <row r="46" spans="2:15" ht="15.75" thickBot="1" x14ac:dyDescent="0.3">
      <c r="B46" s="145"/>
      <c r="C46" s="145"/>
      <c r="D46" s="136"/>
      <c r="E46" s="137"/>
      <c r="F46" s="136"/>
      <c r="G46" s="137"/>
      <c r="H46" s="136"/>
      <c r="I46" s="75">
        <v>80</v>
      </c>
      <c r="J46" s="48">
        <v>73</v>
      </c>
      <c r="K46" s="62" t="s">
        <v>278</v>
      </c>
      <c r="L46" s="61">
        <v>8.9</v>
      </c>
      <c r="M46" s="67" t="s">
        <v>279</v>
      </c>
      <c r="N46" s="62"/>
      <c r="O46" s="115">
        <f t="shared" si="1"/>
        <v>649.70000000000005</v>
      </c>
    </row>
    <row r="47" spans="2:15" ht="15.75" thickBot="1" x14ac:dyDescent="0.3">
      <c r="B47" s="145"/>
      <c r="C47" s="145"/>
      <c r="D47" s="136"/>
      <c r="E47" s="137"/>
      <c r="F47" s="136"/>
      <c r="G47" s="137"/>
      <c r="H47" s="136"/>
      <c r="I47" s="75">
        <v>70</v>
      </c>
      <c r="J47" s="48">
        <v>66</v>
      </c>
      <c r="K47" s="62" t="s">
        <v>280</v>
      </c>
      <c r="L47" s="61">
        <v>8.23</v>
      </c>
      <c r="M47" s="67" t="s">
        <v>281</v>
      </c>
      <c r="N47" s="62"/>
      <c r="O47" s="115">
        <f t="shared" si="1"/>
        <v>543.18000000000006</v>
      </c>
    </row>
    <row r="48" spans="2:15" ht="15.75" thickBot="1" x14ac:dyDescent="0.3">
      <c r="B48" s="145"/>
      <c r="C48" s="145"/>
      <c r="D48" s="136"/>
      <c r="E48" s="165" t="s">
        <v>282</v>
      </c>
      <c r="F48" s="136">
        <v>7914</v>
      </c>
      <c r="G48" s="137" t="s">
        <v>283</v>
      </c>
      <c r="H48" s="136">
        <v>4961</v>
      </c>
      <c r="I48" s="48">
        <v>92</v>
      </c>
      <c r="J48" s="48">
        <v>786</v>
      </c>
      <c r="K48" s="62" t="s">
        <v>284</v>
      </c>
      <c r="L48" s="61">
        <v>8.85</v>
      </c>
      <c r="M48" s="67" t="s">
        <v>285</v>
      </c>
      <c r="N48" s="62"/>
      <c r="O48" s="115">
        <f t="shared" si="1"/>
        <v>6956.0999999999995</v>
      </c>
    </row>
    <row r="49" spans="2:17" ht="15.75" thickBot="1" x14ac:dyDescent="0.3">
      <c r="B49" s="145"/>
      <c r="C49" s="145"/>
      <c r="D49" s="136"/>
      <c r="E49" s="165"/>
      <c r="F49" s="136"/>
      <c r="G49" s="137"/>
      <c r="H49" s="136"/>
      <c r="I49" s="48">
        <v>84</v>
      </c>
      <c r="J49" s="48">
        <v>586</v>
      </c>
      <c r="K49" s="62" t="s">
        <v>286</v>
      </c>
      <c r="L49" s="61">
        <v>9.33</v>
      </c>
      <c r="M49" s="67" t="s">
        <v>287</v>
      </c>
      <c r="N49" s="62"/>
      <c r="O49" s="115">
        <f t="shared" si="1"/>
        <v>5467.38</v>
      </c>
    </row>
    <row r="50" spans="2:17" ht="15.75" thickBot="1" x14ac:dyDescent="0.3">
      <c r="B50" s="145"/>
      <c r="C50" s="145"/>
      <c r="D50" s="136"/>
      <c r="E50" s="165"/>
      <c r="F50" s="136"/>
      <c r="G50" s="137"/>
      <c r="H50" s="136"/>
      <c r="I50" s="48">
        <v>100</v>
      </c>
      <c r="J50" s="48">
        <v>541</v>
      </c>
      <c r="K50" s="62" t="s">
        <v>288</v>
      </c>
      <c r="L50" s="61">
        <v>10.3</v>
      </c>
      <c r="M50" s="67" t="s">
        <v>289</v>
      </c>
      <c r="N50" s="62"/>
      <c r="O50" s="115">
        <f t="shared" si="1"/>
        <v>5572.3</v>
      </c>
    </row>
    <row r="51" spans="2:17" ht="15.75" thickBot="1" x14ac:dyDescent="0.3">
      <c r="B51" s="145"/>
      <c r="C51" s="145"/>
      <c r="D51" s="136"/>
      <c r="E51" s="165"/>
      <c r="F51" s="136"/>
      <c r="G51" s="137" t="s">
        <v>290</v>
      </c>
      <c r="H51" s="136">
        <v>1652</v>
      </c>
      <c r="I51" s="48">
        <v>84</v>
      </c>
      <c r="J51" s="48">
        <v>357</v>
      </c>
      <c r="K51" s="62" t="s">
        <v>291</v>
      </c>
      <c r="L51" s="61">
        <v>7.92</v>
      </c>
      <c r="M51" s="67" t="s">
        <v>292</v>
      </c>
      <c r="N51" s="62"/>
      <c r="O51" s="115">
        <f t="shared" si="1"/>
        <v>2827.44</v>
      </c>
    </row>
    <row r="52" spans="2:17" ht="15.75" thickBot="1" x14ac:dyDescent="0.3">
      <c r="B52" s="145"/>
      <c r="C52" s="145"/>
      <c r="D52" s="136"/>
      <c r="E52" s="165"/>
      <c r="F52" s="136"/>
      <c r="G52" s="137"/>
      <c r="H52" s="136"/>
      <c r="I52" s="48">
        <v>74</v>
      </c>
      <c r="J52" s="48">
        <v>254</v>
      </c>
      <c r="K52" s="62" t="s">
        <v>293</v>
      </c>
      <c r="L52" s="61">
        <v>7.65</v>
      </c>
      <c r="M52" s="67" t="s">
        <v>294</v>
      </c>
      <c r="N52" s="62"/>
      <c r="O52" s="115">
        <f t="shared" si="1"/>
        <v>1943.1000000000001</v>
      </c>
    </row>
    <row r="53" spans="2:17" ht="15.75" thickBot="1" x14ac:dyDescent="0.3">
      <c r="B53" s="145"/>
      <c r="C53" s="145"/>
      <c r="D53" s="136"/>
      <c r="E53" s="165"/>
      <c r="F53" s="136"/>
      <c r="G53" s="137"/>
      <c r="H53" s="136"/>
      <c r="I53" s="48">
        <v>89</v>
      </c>
      <c r="J53" s="48">
        <v>194</v>
      </c>
      <c r="K53" s="62" t="s">
        <v>295</v>
      </c>
      <c r="L53" s="61">
        <v>7.9</v>
      </c>
      <c r="M53" s="67" t="s">
        <v>296</v>
      </c>
      <c r="N53" s="62"/>
      <c r="O53" s="115">
        <f t="shared" si="1"/>
        <v>1532.6000000000001</v>
      </c>
    </row>
    <row r="54" spans="2:17" ht="15.75" thickBot="1" x14ac:dyDescent="0.3">
      <c r="B54" s="145"/>
      <c r="C54" s="145"/>
      <c r="D54" s="136"/>
      <c r="E54" s="165"/>
      <c r="F54" s="136"/>
      <c r="G54" s="137" t="s">
        <v>297</v>
      </c>
      <c r="H54" s="136">
        <v>959</v>
      </c>
      <c r="I54" s="48">
        <v>66</v>
      </c>
      <c r="J54" s="48">
        <v>261</v>
      </c>
      <c r="K54" s="62" t="s">
        <v>298</v>
      </c>
      <c r="L54" s="61">
        <v>5.2</v>
      </c>
      <c r="M54" s="67" t="s">
        <v>299</v>
      </c>
      <c r="N54" s="62"/>
      <c r="O54" s="115">
        <f t="shared" si="1"/>
        <v>1357.2</v>
      </c>
    </row>
    <row r="55" spans="2:17" ht="15.75" thickBot="1" x14ac:dyDescent="0.3">
      <c r="B55" s="145"/>
      <c r="C55" s="145"/>
      <c r="D55" s="136"/>
      <c r="E55" s="165"/>
      <c r="F55" s="136"/>
      <c r="G55" s="137"/>
      <c r="H55" s="136"/>
      <c r="I55" s="48">
        <v>55</v>
      </c>
      <c r="J55" s="48">
        <v>216</v>
      </c>
      <c r="K55" s="62" t="s">
        <v>91</v>
      </c>
      <c r="L55" s="61">
        <v>5.0999999999999996</v>
      </c>
      <c r="M55" s="67" t="s">
        <v>300</v>
      </c>
      <c r="N55" s="62"/>
      <c r="O55" s="115">
        <f t="shared" si="1"/>
        <v>1101.5999999999999</v>
      </c>
      <c r="Q55" s="33" t="s">
        <v>301</v>
      </c>
    </row>
    <row r="56" spans="2:17" ht="15.75" thickBot="1" x14ac:dyDescent="0.3">
      <c r="B56" s="145"/>
      <c r="C56" s="145"/>
      <c r="D56" s="136"/>
      <c r="E56" s="165"/>
      <c r="F56" s="136"/>
      <c r="G56" s="137"/>
      <c r="H56" s="136"/>
      <c r="I56" s="48">
        <v>50</v>
      </c>
      <c r="J56" s="48">
        <v>120</v>
      </c>
      <c r="K56" s="62" t="s">
        <v>302</v>
      </c>
      <c r="L56" s="61">
        <v>5.35</v>
      </c>
      <c r="M56" s="67" t="s">
        <v>303</v>
      </c>
      <c r="N56" s="62"/>
      <c r="O56" s="115">
        <f t="shared" si="1"/>
        <v>642</v>
      </c>
      <c r="Q56" s="40" t="s">
        <v>141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5"/>
      <c r="M57" s="114"/>
      <c r="N57" s="113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2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2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1"/>
      <c r="M60" s="110"/>
      <c r="N60" s="109"/>
    </row>
    <row r="61" spans="2:17" ht="15.75" thickBot="1" x14ac:dyDescent="0.3">
      <c r="B61" s="166" t="s">
        <v>0</v>
      </c>
      <c r="C61" s="166" t="s">
        <v>1</v>
      </c>
      <c r="D61" s="166"/>
      <c r="E61" s="166" t="s">
        <v>2</v>
      </c>
      <c r="F61" s="166"/>
      <c r="G61" s="166" t="s">
        <v>3</v>
      </c>
      <c r="H61" s="166"/>
      <c r="I61" s="184" t="s">
        <v>4</v>
      </c>
      <c r="J61" s="184"/>
      <c r="K61" s="108" t="s">
        <v>5</v>
      </c>
      <c r="L61" s="188" t="s">
        <v>304</v>
      </c>
      <c r="M61" s="107" t="s">
        <v>7</v>
      </c>
      <c r="N61" s="190" t="s">
        <v>305</v>
      </c>
      <c r="O61" s="185" t="s">
        <v>143</v>
      </c>
    </row>
    <row r="62" spans="2:17" ht="15.75" thickBot="1" x14ac:dyDescent="0.3">
      <c r="B62" s="166"/>
      <c r="C62" s="166"/>
      <c r="D62" s="166"/>
      <c r="E62" s="166"/>
      <c r="F62" s="166"/>
      <c r="G62" s="166"/>
      <c r="H62" s="166"/>
      <c r="I62" s="184"/>
      <c r="J62" s="184"/>
      <c r="K62" s="105"/>
      <c r="L62" s="188"/>
      <c r="M62" s="104"/>
      <c r="N62" s="190"/>
      <c r="O62" s="186"/>
    </row>
    <row r="63" spans="2:17" ht="15.75" thickBot="1" x14ac:dyDescent="0.3">
      <c r="B63" s="166"/>
      <c r="C63" s="166"/>
      <c r="D63" s="166"/>
      <c r="E63" s="166"/>
      <c r="F63" s="166"/>
      <c r="G63" s="166"/>
      <c r="H63" s="166"/>
      <c r="I63" s="106" t="s">
        <v>10</v>
      </c>
      <c r="J63" s="106" t="s">
        <v>11</v>
      </c>
      <c r="K63" s="105"/>
      <c r="L63" s="188"/>
      <c r="M63" s="104"/>
      <c r="N63" s="190"/>
      <c r="O63" s="187"/>
    </row>
    <row r="64" spans="2:17" ht="15.75" thickBot="1" x14ac:dyDescent="0.3">
      <c r="B64" s="137" t="s">
        <v>200</v>
      </c>
      <c r="C64" s="164" t="s">
        <v>306</v>
      </c>
      <c r="D64" s="136">
        <v>204</v>
      </c>
      <c r="E64" s="75" t="s">
        <v>14</v>
      </c>
      <c r="F64" s="51">
        <v>135</v>
      </c>
      <c r="G64" s="75" t="s">
        <v>263</v>
      </c>
      <c r="H64" s="51">
        <v>134</v>
      </c>
      <c r="I64" s="131">
        <v>100</v>
      </c>
      <c r="J64" s="103">
        <v>134</v>
      </c>
      <c r="K64" s="64" t="s">
        <v>307</v>
      </c>
      <c r="L64" s="102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37"/>
      <c r="C65" s="136"/>
      <c r="D65" s="136"/>
      <c r="E65" s="50" t="s">
        <v>145</v>
      </c>
      <c r="F65" s="51">
        <v>47</v>
      </c>
      <c r="G65" s="50" t="s">
        <v>308</v>
      </c>
      <c r="H65" s="51">
        <v>47</v>
      </c>
      <c r="I65" s="131">
        <v>80</v>
      </c>
      <c r="J65" s="51">
        <v>47</v>
      </c>
      <c r="K65" s="101" t="s">
        <v>309</v>
      </c>
      <c r="L65" s="100">
        <v>25.9</v>
      </c>
      <c r="M65" s="62"/>
      <c r="N65" s="62"/>
      <c r="O65" s="62">
        <f>L65*J65</f>
        <v>1217.3</v>
      </c>
      <c r="Q65" s="33" t="s">
        <v>310</v>
      </c>
    </row>
    <row r="66" spans="2:17" ht="15.75" thickBot="1" x14ac:dyDescent="0.3">
      <c r="B66" s="137"/>
      <c r="C66" s="136"/>
      <c r="D66" s="136"/>
      <c r="E66" s="50" t="s">
        <v>282</v>
      </c>
      <c r="F66" s="51">
        <v>8</v>
      </c>
      <c r="G66" s="50" t="s">
        <v>297</v>
      </c>
      <c r="H66" s="51">
        <v>8</v>
      </c>
      <c r="I66" s="48">
        <v>44</v>
      </c>
      <c r="J66" s="99">
        <v>8</v>
      </c>
      <c r="K66" s="62"/>
      <c r="L66" s="98">
        <v>15.217000000000001</v>
      </c>
      <c r="M66" s="97" t="s">
        <v>311</v>
      </c>
      <c r="N66" s="96"/>
      <c r="O66" s="62">
        <f>L66*J66</f>
        <v>121.736</v>
      </c>
      <c r="Q66" s="82" t="s">
        <v>312</v>
      </c>
    </row>
    <row r="67" spans="2:17" ht="18.75" x14ac:dyDescent="0.3">
      <c r="B67" s="28"/>
      <c r="C67" s="32"/>
      <c r="D67" s="26"/>
      <c r="E67" s="30"/>
      <c r="F67" s="26"/>
      <c r="G67" s="28"/>
      <c r="H67" s="92"/>
      <c r="I67" s="4"/>
      <c r="J67" s="42">
        <f>SUM(J64:J66)</f>
        <v>189</v>
      </c>
      <c r="K67" s="95"/>
      <c r="M67" s="94"/>
      <c r="N67" s="93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2"/>
      <c r="I68" s="4"/>
      <c r="J68" s="6"/>
      <c r="K68" s="18"/>
      <c r="M68" s="91"/>
      <c r="N68" s="21"/>
    </row>
    <row r="69" spans="2:17" x14ac:dyDescent="0.25">
      <c r="B69" s="28"/>
      <c r="C69" s="32"/>
      <c r="D69" s="26"/>
      <c r="E69" s="30"/>
      <c r="F69" s="26"/>
      <c r="G69" s="28"/>
      <c r="H69" s="92"/>
      <c r="I69" s="4"/>
      <c r="J69" s="6"/>
      <c r="K69" s="18"/>
      <c r="M69" s="91"/>
      <c r="N69" s="21"/>
    </row>
    <row r="70" spans="2:17" x14ac:dyDescent="0.25">
      <c r="B70" s="28"/>
      <c r="C70" s="32"/>
      <c r="D70" s="26"/>
      <c r="E70" s="30"/>
      <c r="F70" s="26"/>
      <c r="G70" s="28"/>
      <c r="H70" s="92"/>
      <c r="I70" s="4"/>
      <c r="J70" s="6"/>
      <c r="K70" s="18"/>
      <c r="M70" s="91"/>
      <c r="N70" s="21"/>
    </row>
    <row r="71" spans="2:17" x14ac:dyDescent="0.25">
      <c r="B71" s="28"/>
      <c r="C71" s="32"/>
      <c r="D71" s="26"/>
      <c r="E71" s="30"/>
      <c r="F71" s="26"/>
      <c r="G71" s="28"/>
      <c r="H71" s="92"/>
      <c r="I71" s="4"/>
      <c r="J71" s="6"/>
      <c r="K71" s="18"/>
      <c r="M71" s="91"/>
      <c r="N71" s="21"/>
    </row>
    <row r="72" spans="2:17" x14ac:dyDescent="0.25">
      <c r="B72" s="28"/>
      <c r="C72" s="32"/>
      <c r="D72" s="26"/>
      <c r="E72" s="30"/>
      <c r="F72" s="26"/>
      <c r="G72" s="28"/>
      <c r="H72" s="92"/>
      <c r="I72" s="4"/>
      <c r="J72" s="6"/>
      <c r="K72" s="18"/>
      <c r="M72" s="91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2"/>
      <c r="I73" s="4"/>
      <c r="J73" s="6"/>
      <c r="K73" s="18"/>
      <c r="M73" s="91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88"/>
      <c r="I74" s="87"/>
      <c r="J74" s="87"/>
      <c r="K74" s="18"/>
      <c r="L74" s="20" t="s">
        <v>313</v>
      </c>
      <c r="M74" s="22"/>
      <c r="N74" s="13"/>
    </row>
    <row r="75" spans="2:17" x14ac:dyDescent="0.25">
      <c r="B75" s="148" t="s">
        <v>200</v>
      </c>
      <c r="C75" s="151" t="s">
        <v>177</v>
      </c>
      <c r="D75" s="154">
        <v>7</v>
      </c>
      <c r="E75" s="157" t="s">
        <v>314</v>
      </c>
      <c r="F75" s="154">
        <v>3</v>
      </c>
      <c r="G75" s="160" t="s">
        <v>315</v>
      </c>
      <c r="H75" s="154">
        <v>2</v>
      </c>
      <c r="I75" s="132">
        <v>100</v>
      </c>
      <c r="J75" s="1">
        <v>2</v>
      </c>
      <c r="K75" s="25" t="s">
        <v>316</v>
      </c>
      <c r="L75" s="90" t="s">
        <v>317</v>
      </c>
      <c r="M75" s="18"/>
      <c r="N75" s="13"/>
    </row>
    <row r="76" spans="2:17" x14ac:dyDescent="0.25">
      <c r="B76" s="149"/>
      <c r="C76" s="152"/>
      <c r="D76" s="155"/>
      <c r="E76" s="158"/>
      <c r="F76" s="155"/>
      <c r="G76" s="161"/>
      <c r="H76" s="155"/>
      <c r="I76" s="132" t="s">
        <v>318</v>
      </c>
      <c r="J76" s="10" t="s">
        <v>318</v>
      </c>
      <c r="K76" s="13"/>
      <c r="L76" s="17"/>
      <c r="M76" s="18"/>
      <c r="N76" s="13"/>
    </row>
    <row r="77" spans="2:17" x14ac:dyDescent="0.25">
      <c r="B77" s="149"/>
      <c r="C77" s="152"/>
      <c r="D77" s="155"/>
      <c r="E77" s="158"/>
      <c r="F77" s="155"/>
      <c r="G77" s="162"/>
      <c r="H77" s="156"/>
      <c r="I77" s="132" t="s">
        <v>318</v>
      </c>
      <c r="J77" s="10" t="s">
        <v>318</v>
      </c>
      <c r="K77" s="13"/>
      <c r="L77" s="17"/>
      <c r="M77" s="18"/>
      <c r="N77" s="13"/>
    </row>
    <row r="78" spans="2:17" x14ac:dyDescent="0.25">
      <c r="B78" s="149"/>
      <c r="C78" s="152"/>
      <c r="D78" s="155"/>
      <c r="E78" s="158"/>
      <c r="F78" s="155"/>
      <c r="G78" s="148" t="s">
        <v>319</v>
      </c>
      <c r="H78" s="154">
        <v>1</v>
      </c>
      <c r="I78" s="132">
        <v>78</v>
      </c>
      <c r="J78" s="2">
        <v>1</v>
      </c>
      <c r="K78" s="25" t="s">
        <v>320</v>
      </c>
      <c r="L78" s="89" t="s">
        <v>317</v>
      </c>
      <c r="M78" s="18"/>
      <c r="N78" s="13"/>
    </row>
    <row r="79" spans="2:17" x14ac:dyDescent="0.25">
      <c r="B79" s="149"/>
      <c r="C79" s="152"/>
      <c r="D79" s="155"/>
      <c r="E79" s="158"/>
      <c r="F79" s="155"/>
      <c r="G79" s="149"/>
      <c r="H79" s="155"/>
      <c r="I79" s="132" t="s">
        <v>318</v>
      </c>
      <c r="J79" s="9" t="s">
        <v>318</v>
      </c>
      <c r="K79" s="13"/>
      <c r="L79" s="17"/>
      <c r="M79" s="18"/>
      <c r="N79" s="13"/>
    </row>
    <row r="80" spans="2:17" x14ac:dyDescent="0.25">
      <c r="B80" s="149"/>
      <c r="C80" s="152"/>
      <c r="D80" s="155"/>
      <c r="E80" s="158"/>
      <c r="F80" s="155"/>
      <c r="G80" s="150"/>
      <c r="H80" s="156"/>
      <c r="I80" s="132" t="s">
        <v>318</v>
      </c>
      <c r="J80" s="9" t="s">
        <v>318</v>
      </c>
      <c r="K80" s="13"/>
      <c r="L80" s="17"/>
      <c r="M80" s="18"/>
      <c r="N80" s="13"/>
    </row>
    <row r="81" spans="2:14" x14ac:dyDescent="0.25">
      <c r="B81" s="149"/>
      <c r="C81" s="152"/>
      <c r="D81" s="155"/>
      <c r="E81" s="158"/>
      <c r="F81" s="155"/>
      <c r="G81" s="148" t="s">
        <v>318</v>
      </c>
      <c r="H81" s="173" t="s">
        <v>318</v>
      </c>
      <c r="I81" s="160" t="s">
        <v>318</v>
      </c>
      <c r="J81" s="160" t="s">
        <v>318</v>
      </c>
      <c r="K81" s="13"/>
      <c r="L81" s="17"/>
      <c r="M81" s="18"/>
      <c r="N81" s="13"/>
    </row>
    <row r="82" spans="2:14" x14ac:dyDescent="0.25">
      <c r="B82" s="149"/>
      <c r="C82" s="152"/>
      <c r="D82" s="155"/>
      <c r="E82" s="158"/>
      <c r="F82" s="155"/>
      <c r="G82" s="149"/>
      <c r="H82" s="174"/>
      <c r="I82" s="161"/>
      <c r="J82" s="161"/>
      <c r="K82" s="13"/>
      <c r="L82" s="17"/>
      <c r="M82" s="18"/>
      <c r="N82" s="13"/>
    </row>
    <row r="83" spans="2:14" x14ac:dyDescent="0.25">
      <c r="B83" s="149"/>
      <c r="C83" s="152"/>
      <c r="D83" s="155"/>
      <c r="E83" s="159"/>
      <c r="F83" s="156"/>
      <c r="G83" s="150"/>
      <c r="H83" s="175"/>
      <c r="I83" s="162"/>
      <c r="J83" s="162"/>
      <c r="K83" s="13"/>
      <c r="L83" s="17"/>
      <c r="M83" s="18"/>
      <c r="N83" s="13"/>
    </row>
    <row r="84" spans="2:14" x14ac:dyDescent="0.25">
      <c r="B84" s="149"/>
      <c r="C84" s="152"/>
      <c r="D84" s="155"/>
      <c r="E84" s="176" t="s">
        <v>14</v>
      </c>
      <c r="F84" s="154">
        <v>3</v>
      </c>
      <c r="G84" s="148" t="s">
        <v>178</v>
      </c>
      <c r="H84" s="154">
        <v>3</v>
      </c>
      <c r="I84" s="132">
        <v>80</v>
      </c>
      <c r="J84" s="3">
        <v>3</v>
      </c>
      <c r="K84" s="25"/>
      <c r="L84" s="89" t="s">
        <v>317</v>
      </c>
      <c r="M84" s="18"/>
      <c r="N84" s="13"/>
    </row>
    <row r="85" spans="2:14" x14ac:dyDescent="0.25">
      <c r="B85" s="149"/>
      <c r="C85" s="152"/>
      <c r="D85" s="155"/>
      <c r="E85" s="177"/>
      <c r="F85" s="155"/>
      <c r="G85" s="149"/>
      <c r="H85" s="155"/>
      <c r="I85" s="132" t="s">
        <v>318</v>
      </c>
      <c r="J85" s="5" t="s">
        <v>318</v>
      </c>
      <c r="K85" s="13"/>
      <c r="L85" s="17"/>
      <c r="M85" s="18"/>
      <c r="N85" s="13"/>
    </row>
    <row r="86" spans="2:14" x14ac:dyDescent="0.25">
      <c r="B86" s="149"/>
      <c r="C86" s="152"/>
      <c r="D86" s="155"/>
      <c r="E86" s="177"/>
      <c r="F86" s="155"/>
      <c r="G86" s="150"/>
      <c r="H86" s="156"/>
      <c r="I86" s="132" t="s">
        <v>318</v>
      </c>
      <c r="J86" s="5" t="s">
        <v>318</v>
      </c>
      <c r="K86" s="13"/>
      <c r="L86" s="17"/>
      <c r="M86" s="18"/>
      <c r="N86" s="13"/>
    </row>
    <row r="87" spans="2:14" x14ac:dyDescent="0.25">
      <c r="B87" s="149"/>
      <c r="C87" s="152"/>
      <c r="D87" s="155"/>
      <c r="E87" s="177"/>
      <c r="F87" s="155"/>
      <c r="G87" s="148" t="s">
        <v>318</v>
      </c>
      <c r="H87" s="173" t="s">
        <v>318</v>
      </c>
      <c r="I87" s="160" t="s">
        <v>318</v>
      </c>
      <c r="J87" s="160" t="s">
        <v>318</v>
      </c>
      <c r="K87" s="13"/>
      <c r="L87" s="17"/>
      <c r="M87" s="18"/>
      <c r="N87" s="13"/>
    </row>
    <row r="88" spans="2:14" x14ac:dyDescent="0.25">
      <c r="B88" s="149"/>
      <c r="C88" s="152"/>
      <c r="D88" s="155"/>
      <c r="E88" s="177"/>
      <c r="F88" s="155"/>
      <c r="G88" s="149"/>
      <c r="H88" s="174"/>
      <c r="I88" s="161"/>
      <c r="J88" s="161"/>
      <c r="K88" s="13"/>
      <c r="L88" s="17"/>
      <c r="M88" s="18"/>
      <c r="N88" s="13"/>
    </row>
    <row r="89" spans="2:14" x14ac:dyDescent="0.25">
      <c r="B89" s="149"/>
      <c r="C89" s="152"/>
      <c r="D89" s="155"/>
      <c r="E89" s="177"/>
      <c r="F89" s="155"/>
      <c r="G89" s="150"/>
      <c r="H89" s="175"/>
      <c r="I89" s="162"/>
      <c r="J89" s="162"/>
      <c r="K89" s="13"/>
      <c r="L89" s="17"/>
      <c r="M89" s="18"/>
      <c r="N89" s="13"/>
    </row>
    <row r="90" spans="2:14" x14ac:dyDescent="0.25">
      <c r="B90" s="149"/>
      <c r="C90" s="152"/>
      <c r="D90" s="155"/>
      <c r="E90" s="177"/>
      <c r="F90" s="155"/>
      <c r="G90" s="148" t="s">
        <v>318</v>
      </c>
      <c r="H90" s="173" t="s">
        <v>318</v>
      </c>
      <c r="I90" s="181" t="s">
        <v>318</v>
      </c>
      <c r="J90" s="160" t="s">
        <v>318</v>
      </c>
      <c r="K90" s="13"/>
      <c r="L90" s="17"/>
      <c r="M90" s="18"/>
      <c r="N90" s="13"/>
    </row>
    <row r="91" spans="2:14" x14ac:dyDescent="0.25">
      <c r="B91" s="149"/>
      <c r="C91" s="152"/>
      <c r="D91" s="155"/>
      <c r="E91" s="177"/>
      <c r="F91" s="155"/>
      <c r="G91" s="149"/>
      <c r="H91" s="174"/>
      <c r="I91" s="182"/>
      <c r="J91" s="161"/>
      <c r="K91" s="13"/>
      <c r="L91" s="17"/>
      <c r="M91" s="18"/>
      <c r="N91" s="13"/>
    </row>
    <row r="92" spans="2:14" x14ac:dyDescent="0.25">
      <c r="B92" s="149"/>
      <c r="C92" s="152"/>
      <c r="D92" s="155"/>
      <c r="E92" s="177"/>
      <c r="F92" s="155"/>
      <c r="G92" s="150"/>
      <c r="H92" s="175"/>
      <c r="I92" s="183"/>
      <c r="J92" s="162"/>
      <c r="K92" s="13"/>
      <c r="L92" s="17"/>
      <c r="M92" s="18"/>
      <c r="N92" s="13"/>
    </row>
    <row r="93" spans="2:14" x14ac:dyDescent="0.25">
      <c r="B93" s="149"/>
      <c r="C93" s="152"/>
      <c r="D93" s="155"/>
      <c r="E93" s="176" t="s">
        <v>192</v>
      </c>
      <c r="F93" s="154">
        <v>1</v>
      </c>
      <c r="G93" s="148" t="s">
        <v>318</v>
      </c>
      <c r="H93" s="154">
        <v>1</v>
      </c>
      <c r="I93" s="4">
        <v>95</v>
      </c>
      <c r="J93" s="6">
        <v>1</v>
      </c>
      <c r="K93" s="25" t="s">
        <v>321</v>
      </c>
      <c r="L93" s="89" t="s">
        <v>317</v>
      </c>
      <c r="M93" s="18"/>
      <c r="N93" s="13"/>
    </row>
    <row r="94" spans="2:14" x14ac:dyDescent="0.25">
      <c r="B94" s="149"/>
      <c r="C94" s="152"/>
      <c r="D94" s="155"/>
      <c r="E94" s="177"/>
      <c r="F94" s="155"/>
      <c r="G94" s="149"/>
      <c r="H94" s="155"/>
      <c r="I94" s="8" t="s">
        <v>318</v>
      </c>
      <c r="J94" s="9" t="s">
        <v>318</v>
      </c>
      <c r="K94" s="13"/>
      <c r="L94" s="17"/>
      <c r="M94" s="18"/>
      <c r="N94" s="13"/>
    </row>
    <row r="95" spans="2:14" x14ac:dyDescent="0.25">
      <c r="B95" s="149"/>
      <c r="C95" s="152"/>
      <c r="D95" s="155"/>
      <c r="E95" s="177"/>
      <c r="F95" s="155"/>
      <c r="G95" s="150"/>
      <c r="H95" s="156"/>
      <c r="I95" s="8" t="s">
        <v>318</v>
      </c>
      <c r="J95" s="9" t="s">
        <v>318</v>
      </c>
      <c r="K95" s="13"/>
      <c r="L95" s="17"/>
      <c r="M95" s="18"/>
      <c r="N95" s="13"/>
    </row>
    <row r="96" spans="2:14" x14ac:dyDescent="0.25">
      <c r="B96" s="149"/>
      <c r="C96" s="152"/>
      <c r="D96" s="155"/>
      <c r="E96" s="177"/>
      <c r="F96" s="155"/>
      <c r="G96" s="148" t="s">
        <v>318</v>
      </c>
      <c r="H96" s="173" t="s">
        <v>318</v>
      </c>
      <c r="I96" s="160" t="s">
        <v>318</v>
      </c>
      <c r="J96" s="160" t="s">
        <v>318</v>
      </c>
      <c r="K96" s="13"/>
      <c r="L96" s="17"/>
      <c r="M96" s="18"/>
      <c r="N96" s="13"/>
    </row>
    <row r="97" spans="2:14" x14ac:dyDescent="0.25">
      <c r="B97" s="149"/>
      <c r="C97" s="152"/>
      <c r="D97" s="155"/>
      <c r="E97" s="177"/>
      <c r="F97" s="155"/>
      <c r="G97" s="149"/>
      <c r="H97" s="174"/>
      <c r="I97" s="161"/>
      <c r="J97" s="161"/>
      <c r="K97" s="13"/>
      <c r="L97" s="17"/>
      <c r="M97" s="18"/>
      <c r="N97" s="13"/>
    </row>
    <row r="98" spans="2:14" x14ac:dyDescent="0.25">
      <c r="B98" s="149"/>
      <c r="C98" s="152"/>
      <c r="D98" s="155"/>
      <c r="E98" s="177"/>
      <c r="F98" s="155"/>
      <c r="G98" s="150"/>
      <c r="H98" s="175"/>
      <c r="I98" s="162"/>
      <c r="J98" s="162"/>
      <c r="K98" s="13"/>
      <c r="L98" s="17"/>
      <c r="M98" s="18"/>
      <c r="N98" s="13"/>
    </row>
    <row r="99" spans="2:14" x14ac:dyDescent="0.25">
      <c r="B99" s="149"/>
      <c r="C99" s="152"/>
      <c r="D99" s="155"/>
      <c r="E99" s="177"/>
      <c r="F99" s="155"/>
      <c r="G99" s="148" t="s">
        <v>318</v>
      </c>
      <c r="H99" s="173" t="s">
        <v>318</v>
      </c>
      <c r="I99" s="160" t="s">
        <v>318</v>
      </c>
      <c r="J99" s="160" t="s">
        <v>318</v>
      </c>
      <c r="K99" s="13"/>
      <c r="L99" s="17"/>
      <c r="M99" s="18"/>
      <c r="N99" s="13"/>
    </row>
    <row r="100" spans="2:14" x14ac:dyDescent="0.25">
      <c r="B100" s="149"/>
      <c r="C100" s="152"/>
      <c r="D100" s="155"/>
      <c r="E100" s="177"/>
      <c r="F100" s="155"/>
      <c r="G100" s="149"/>
      <c r="H100" s="174"/>
      <c r="I100" s="161"/>
      <c r="J100" s="161"/>
      <c r="K100" s="13"/>
      <c r="L100" s="17"/>
      <c r="M100" s="18"/>
      <c r="N100" s="13"/>
    </row>
    <row r="101" spans="2:14" x14ac:dyDescent="0.25">
      <c r="B101" s="150"/>
      <c r="C101" s="153"/>
      <c r="D101" s="156"/>
      <c r="E101" s="178"/>
      <c r="F101" s="156"/>
      <c r="G101" s="150"/>
      <c r="H101" s="175"/>
      <c r="I101" s="162"/>
      <c r="J101" s="162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G26"/>
  <sheetViews>
    <sheetView tabSelected="1" topLeftCell="B1" workbookViewId="0">
      <selection activeCell="B1" sqref="B1"/>
    </sheetView>
  </sheetViews>
  <sheetFormatPr defaultRowHeight="15" x14ac:dyDescent="0.25"/>
  <cols>
    <col min="2" max="2" width="3.7109375" customWidth="1"/>
    <col min="3" max="3" width="25.28515625" customWidth="1"/>
    <col min="4" max="4" width="28.28515625" customWidth="1"/>
    <col min="5" max="5" width="32.5703125" customWidth="1"/>
    <col min="7" max="7" width="10.5703125" bestFit="1" customWidth="1"/>
  </cols>
  <sheetData>
    <row r="1" spans="1:7" x14ac:dyDescent="0.25">
      <c r="A1" s="86"/>
      <c r="B1" s="200"/>
    </row>
    <row r="3" spans="1:7" ht="21" customHeight="1" thickTop="1" x14ac:dyDescent="0.25">
      <c r="C3" s="201" t="s">
        <v>326</v>
      </c>
      <c r="D3" s="191"/>
      <c r="E3" s="192"/>
    </row>
    <row r="4" spans="1:7" ht="30.75" customHeight="1" x14ac:dyDescent="0.25">
      <c r="C4" s="193"/>
      <c r="D4" s="194"/>
      <c r="E4" s="195"/>
    </row>
    <row r="5" spans="1:7" ht="29.25" customHeight="1" x14ac:dyDescent="0.25">
      <c r="C5" s="193"/>
      <c r="D5" s="194"/>
      <c r="E5" s="195"/>
    </row>
    <row r="6" spans="1:7" ht="30.75" customHeight="1" x14ac:dyDescent="0.25">
      <c r="C6" s="196"/>
      <c r="D6" s="197"/>
      <c r="E6" s="198"/>
    </row>
    <row r="7" spans="1:7" x14ac:dyDescent="0.25">
      <c r="C7" s="129"/>
      <c r="D7" s="129"/>
      <c r="E7" s="129"/>
    </row>
    <row r="8" spans="1:7" ht="60" customHeight="1" x14ac:dyDescent="0.25">
      <c r="C8" s="133" t="s">
        <v>322</v>
      </c>
      <c r="D8" s="133" t="s">
        <v>1</v>
      </c>
      <c r="E8" s="133" t="s">
        <v>323</v>
      </c>
    </row>
    <row r="9" spans="1:7" ht="18.75" x14ac:dyDescent="0.3">
      <c r="C9" s="199" t="s">
        <v>12</v>
      </c>
      <c r="D9" s="134" t="s">
        <v>144</v>
      </c>
      <c r="E9" s="135">
        <v>4.7988</v>
      </c>
      <c r="G9" s="128"/>
    </row>
    <row r="10" spans="1:7" ht="18.75" x14ac:dyDescent="0.3">
      <c r="C10" s="199"/>
      <c r="D10" s="134" t="s">
        <v>177</v>
      </c>
      <c r="E10" s="135">
        <v>7.5704479200000003</v>
      </c>
      <c r="G10" s="128"/>
    </row>
    <row r="11" spans="1:7" ht="18.75" x14ac:dyDescent="0.3">
      <c r="C11" s="199"/>
      <c r="D11" s="134" t="s">
        <v>80</v>
      </c>
      <c r="E11" s="135">
        <v>8.7560000000000002</v>
      </c>
      <c r="G11" s="128"/>
    </row>
    <row r="12" spans="1:7" ht="18.75" x14ac:dyDescent="0.3">
      <c r="C12" s="199"/>
      <c r="D12" s="134" t="s">
        <v>324</v>
      </c>
      <c r="E12" s="135">
        <v>9.6069999999999993</v>
      </c>
      <c r="G12" s="128"/>
    </row>
    <row r="13" spans="1:7" ht="18.75" x14ac:dyDescent="0.3">
      <c r="C13" s="199" t="s">
        <v>200</v>
      </c>
      <c r="D13" s="134" t="s">
        <v>144</v>
      </c>
      <c r="E13" s="135">
        <v>6.6960000000000006</v>
      </c>
      <c r="G13" s="128"/>
    </row>
    <row r="14" spans="1:7" ht="18.75" x14ac:dyDescent="0.3">
      <c r="C14" s="199"/>
      <c r="D14" s="134" t="s">
        <v>177</v>
      </c>
      <c r="E14" s="135">
        <v>11.7161694</v>
      </c>
      <c r="G14" s="128"/>
    </row>
    <row r="15" spans="1:7" ht="18.75" x14ac:dyDescent="0.3">
      <c r="C15" s="199"/>
      <c r="D15" s="134" t="s">
        <v>80</v>
      </c>
      <c r="E15" s="135">
        <v>11.144</v>
      </c>
      <c r="G15" s="128"/>
    </row>
    <row r="16" spans="1:7" ht="18.75" x14ac:dyDescent="0.3">
      <c r="C16" s="199"/>
      <c r="D16" s="134" t="s">
        <v>325</v>
      </c>
      <c r="E16" s="135">
        <v>11.824</v>
      </c>
      <c r="G16" s="128"/>
    </row>
    <row r="17" spans="4:4" ht="26.25" x14ac:dyDescent="0.4">
      <c r="D17" s="43"/>
    </row>
    <row r="18" spans="4:4" ht="26.25" customHeight="1" x14ac:dyDescent="0.4">
      <c r="D18" s="43"/>
    </row>
    <row r="19" spans="4:4" ht="26.25" customHeight="1" x14ac:dyDescent="0.4">
      <c r="D19" s="43"/>
    </row>
    <row r="20" spans="4:4" ht="26.25" customHeight="1" x14ac:dyDescent="0.4">
      <c r="D20" s="43"/>
    </row>
    <row r="21" spans="4:4" ht="26.25" customHeight="1" x14ac:dyDescent="0.4">
      <c r="D21" s="43"/>
    </row>
    <row r="22" spans="4:4" ht="26.25" customHeight="1" x14ac:dyDescent="0.4">
      <c r="D22" s="43"/>
    </row>
    <row r="23" spans="4:4" ht="26.25" x14ac:dyDescent="0.4">
      <c r="D23" s="43"/>
    </row>
    <row r="24" spans="4:4" ht="26.25" x14ac:dyDescent="0.4">
      <c r="D24" s="43"/>
    </row>
    <row r="25" spans="4:4" ht="26.25" x14ac:dyDescent="0.4">
      <c r="D25" s="43"/>
    </row>
    <row r="26" spans="4:4" ht="26.25" x14ac:dyDescent="0.4">
      <c r="D26" s="43"/>
    </row>
  </sheetData>
  <mergeCells count="3">
    <mergeCell ref="C3:E6"/>
    <mergeCell ref="C9:C12"/>
    <mergeCell ref="C13:C16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ABA27-6894-499E-9B34-C397399C198C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28cd450f-f6b4-497e-8022-546c494f0d5d"/>
  </ds:schemaRefs>
</ds:datastoreItem>
</file>

<file path=customXml/itemProps2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7FAF5-D3C4-4CBA-B36C-1247A0CB9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Išlaidos'25-I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dcterms:created xsi:type="dcterms:W3CDTF">2015-06-05T18:17:20Z</dcterms:created>
  <dcterms:modified xsi:type="dcterms:W3CDTF">2025-04-17T09:42:53Z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0x010100CA1C52AB1D739646B5FB8A5C9A59CFA0</vt:lpwstr>
  </property>
  <property fmtid="{D5CDD505-2E9C-101B-9397-08002B2CF9AE}" pid="3" name="MediaServiceImageTags">
    <vt:lpwstr/>
  </property>
</Properties>
</file>